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0" windowWidth="13395" windowHeight="7230"/>
  </bookViews>
  <sheets>
    <sheet name="ЗФ" sheetId="1" r:id="rId1"/>
    <sheet name="СФ" sheetId="3" r:id="rId2"/>
    <sheet name="Лист3" sheetId="4" r:id="rId3"/>
  </sheets>
  <definedNames>
    <definedName name="_" localSheetId="0">#REF!</definedName>
    <definedName name="_">#REF!</definedName>
    <definedName name="_Б21000" localSheetId="0">#REF!</definedName>
    <definedName name="_Б21000">#REF!</definedName>
    <definedName name="_Б22000" localSheetId="0">#REF!</definedName>
    <definedName name="_Б22000">#REF!</definedName>
    <definedName name="_Б22100" localSheetId="0">#REF!</definedName>
    <definedName name="_Б22100">#REF!</definedName>
    <definedName name="_Б22110" localSheetId="0">#REF!</definedName>
    <definedName name="_Б22110">#REF!</definedName>
    <definedName name="_Б22111" localSheetId="0">#REF!</definedName>
    <definedName name="_Б22111">#REF!</definedName>
    <definedName name="_Б22112" localSheetId="0">#REF!</definedName>
    <definedName name="_Б22112">#REF!</definedName>
    <definedName name="_Б22200" localSheetId="0">#REF!</definedName>
    <definedName name="_Б22200">#REF!</definedName>
    <definedName name="_Б23000" localSheetId="0">#REF!</definedName>
    <definedName name="_Б23000">#REF!</definedName>
    <definedName name="_Б24000" localSheetId="0">#REF!</definedName>
    <definedName name="_Б24000">#REF!</definedName>
    <definedName name="_Б25000" localSheetId="0">#REF!</definedName>
    <definedName name="_Б25000">#REF!</definedName>
    <definedName name="_Б41000" localSheetId="0">#REF!</definedName>
    <definedName name="_Б41000">#REF!</definedName>
    <definedName name="_Б42000" localSheetId="0">#REF!</definedName>
    <definedName name="_Б42000">#REF!</definedName>
    <definedName name="_Б43000" localSheetId="0">#REF!</definedName>
    <definedName name="_Б43000">#REF!</definedName>
    <definedName name="_Б44000" localSheetId="0">#REF!</definedName>
    <definedName name="_Б44000">#REF!</definedName>
    <definedName name="_Б45000" localSheetId="0">#REF!</definedName>
    <definedName name="_Б45000">#REF!</definedName>
    <definedName name="_Б46000" localSheetId="0">#REF!</definedName>
    <definedName name="_Б46000">#REF!</definedName>
    <definedName name="_В010100" localSheetId="0">#REF!</definedName>
    <definedName name="_В010100">#REF!</definedName>
    <definedName name="_В010200" localSheetId="0">#REF!</definedName>
    <definedName name="_В010200">#REF!</definedName>
    <definedName name="_В040000" localSheetId="0">#REF!</definedName>
    <definedName name="_В040000">#REF!</definedName>
    <definedName name="_В050000" localSheetId="0">#REF!</definedName>
    <definedName name="_В050000">#REF!</definedName>
    <definedName name="_В060000" localSheetId="0">#REF!</definedName>
    <definedName name="_В060000">#REF!</definedName>
    <definedName name="_В070000" localSheetId="0">#REF!</definedName>
    <definedName name="_В070000">#REF!</definedName>
    <definedName name="_В080000" localSheetId="0">#REF!</definedName>
    <definedName name="_В080000">#REF!</definedName>
    <definedName name="_В090000" localSheetId="0">#REF!</definedName>
    <definedName name="_В090000">#REF!</definedName>
    <definedName name="_В090200" localSheetId="0">#REF!</definedName>
    <definedName name="_В090200">#REF!</definedName>
    <definedName name="_В090201" localSheetId="0">#REF!</definedName>
    <definedName name="_В090201">#REF!</definedName>
    <definedName name="_В090202" localSheetId="0">#REF!</definedName>
    <definedName name="_В090202">#REF!</definedName>
    <definedName name="_В090203" localSheetId="0">#REF!</definedName>
    <definedName name="_В090203">#REF!</definedName>
    <definedName name="_В090300" localSheetId="0">#REF!</definedName>
    <definedName name="_В090300">#REF!</definedName>
    <definedName name="_В090301" localSheetId="0">#REF!</definedName>
    <definedName name="_В090301">#REF!</definedName>
    <definedName name="_В090302" localSheetId="0">#REF!</definedName>
    <definedName name="_В090302">#REF!</definedName>
    <definedName name="_В090303" localSheetId="0">#REF!</definedName>
    <definedName name="_В090303">#REF!</definedName>
    <definedName name="_В090304" localSheetId="0">#REF!</definedName>
    <definedName name="_В090304">#REF!</definedName>
    <definedName name="_В090305" localSheetId="0">#REF!</definedName>
    <definedName name="_В090305">#REF!</definedName>
    <definedName name="_В090306" localSheetId="0">#REF!</definedName>
    <definedName name="_В090306">#REF!</definedName>
    <definedName name="_В090307" localSheetId="0">#REF!</definedName>
    <definedName name="_В090307">#REF!</definedName>
    <definedName name="_В090400" localSheetId="0">#REF!</definedName>
    <definedName name="_В090400">#REF!</definedName>
    <definedName name="_В090405" localSheetId="0">#REF!</definedName>
    <definedName name="_В090405">#REF!</definedName>
    <definedName name="_В090412" localSheetId="0">#REF!</definedName>
    <definedName name="_В090412">#REF!</definedName>
    <definedName name="_В090601" localSheetId="0">#REF!</definedName>
    <definedName name="_В090601">#REF!</definedName>
    <definedName name="_В090700" localSheetId="0">#REF!</definedName>
    <definedName name="_В090700">#REF!</definedName>
    <definedName name="_В090900" localSheetId="0">#REF!</definedName>
    <definedName name="_В090900">#REF!</definedName>
    <definedName name="_В091100" localSheetId="0">#REF!</definedName>
    <definedName name="_В091100">#REF!</definedName>
    <definedName name="_В091200" localSheetId="0">#REF!</definedName>
    <definedName name="_В091200">#REF!</definedName>
    <definedName name="_В100000" localSheetId="0">#REF!</definedName>
    <definedName name="_В100000">#REF!</definedName>
    <definedName name="_В100100" localSheetId="0">#REF!</definedName>
    <definedName name="_В100100">#REF!</definedName>
    <definedName name="_В100103" localSheetId="0">#REF!</definedName>
    <definedName name="_В100103">#REF!</definedName>
    <definedName name="_В100200" localSheetId="0">#REF!</definedName>
    <definedName name="_В100200">#REF!</definedName>
    <definedName name="_В100203" localSheetId="0">#REF!</definedName>
    <definedName name="_В100203">#REF!</definedName>
    <definedName name="_В100204" localSheetId="0">#REF!</definedName>
    <definedName name="_В100204">#REF!</definedName>
    <definedName name="_В110000" localSheetId="0">#REF!</definedName>
    <definedName name="_В110000">#REF!</definedName>
    <definedName name="_В120000" localSheetId="0">#REF!</definedName>
    <definedName name="_В120000">#REF!</definedName>
    <definedName name="_В130000" localSheetId="0">#REF!</definedName>
    <definedName name="_В130000">#REF!</definedName>
    <definedName name="_В140000" localSheetId="0">#REF!</definedName>
    <definedName name="_В140000">#REF!</definedName>
    <definedName name="_В140102" localSheetId="0">#REF!</definedName>
    <definedName name="_В140102">#REF!</definedName>
    <definedName name="_В150000" localSheetId="0">#REF!</definedName>
    <definedName name="_В150000">#REF!</definedName>
    <definedName name="_В150101" localSheetId="0">#REF!</definedName>
    <definedName name="_В150101">#REF!</definedName>
    <definedName name="_В160000" localSheetId="0">#REF!</definedName>
    <definedName name="_В160000">#REF!</definedName>
    <definedName name="_В160100" localSheetId="0">#REF!</definedName>
    <definedName name="_В160100">#REF!</definedName>
    <definedName name="_В160103" localSheetId="0">#REF!</definedName>
    <definedName name="_В160103">#REF!</definedName>
    <definedName name="_В160200" localSheetId="0">#REF!</definedName>
    <definedName name="_В160200">#REF!</definedName>
    <definedName name="_В160300" localSheetId="0">#REF!</definedName>
    <definedName name="_В160300">#REF!</definedName>
    <definedName name="_В160304" localSheetId="0">#REF!</definedName>
    <definedName name="_В160304">#REF!</definedName>
    <definedName name="_В170000" localSheetId="0">#REF!</definedName>
    <definedName name="_В170000">#REF!</definedName>
    <definedName name="_В170100" localSheetId="0">#REF!</definedName>
    <definedName name="_В170100">#REF!</definedName>
    <definedName name="_В170101" localSheetId="0">#REF!</definedName>
    <definedName name="_В170101">#REF!</definedName>
    <definedName name="_В170300" localSheetId="0">#REF!</definedName>
    <definedName name="_В170300">#REF!</definedName>
    <definedName name="_В170303" localSheetId="0">#REF!</definedName>
    <definedName name="_В170303">#REF!</definedName>
    <definedName name="_В170600" localSheetId="0">#REF!</definedName>
    <definedName name="_В170600">#REF!</definedName>
    <definedName name="_В170601" localSheetId="0">#REF!</definedName>
    <definedName name="_В170601">#REF!</definedName>
    <definedName name="_В170700" localSheetId="0">#REF!</definedName>
    <definedName name="_В170700">#REF!</definedName>
    <definedName name="_В170703" localSheetId="0">#REF!</definedName>
    <definedName name="_В170703">#REF!</definedName>
    <definedName name="_В200000" localSheetId="0">#REF!</definedName>
    <definedName name="_В200000">#REF!</definedName>
    <definedName name="_В210000" localSheetId="0">#REF!</definedName>
    <definedName name="_В210000">#REF!</definedName>
    <definedName name="_В210200" localSheetId="0">#REF!</definedName>
    <definedName name="_В210200">#REF!</definedName>
    <definedName name="_В240000" localSheetId="0">#REF!</definedName>
    <definedName name="_В240000">#REF!</definedName>
    <definedName name="_В240600" localSheetId="0">#REF!</definedName>
    <definedName name="_В240600">#REF!</definedName>
    <definedName name="_В250000" localSheetId="0">#REF!</definedName>
    <definedName name="_В250000">#REF!</definedName>
    <definedName name="_В250102" localSheetId="0">#REF!</definedName>
    <definedName name="_В250102">#REF!</definedName>
    <definedName name="_В250200" localSheetId="0">#REF!</definedName>
    <definedName name="_В250200">#REF!</definedName>
    <definedName name="_В250301" localSheetId="0">#REF!</definedName>
    <definedName name="_В250301">#REF!</definedName>
    <definedName name="_В250307" localSheetId="0">#REF!</definedName>
    <definedName name="_В250307">#REF!</definedName>
    <definedName name="_В250500" localSheetId="0">#REF!</definedName>
    <definedName name="_В250500">#REF!</definedName>
    <definedName name="_В250501" localSheetId="0">#REF!</definedName>
    <definedName name="_В250501">#REF!</definedName>
    <definedName name="_В250502" localSheetId="0">#REF!</definedName>
    <definedName name="_В250502">#REF!</definedName>
    <definedName name="_Д100000" localSheetId="0">#REF!</definedName>
    <definedName name="_Д100000">#REF!</definedName>
    <definedName name="_Д110000" localSheetId="0">#REF!</definedName>
    <definedName name="_Д110000">#REF!</definedName>
    <definedName name="_Д110100" localSheetId="0">#REF!</definedName>
    <definedName name="_Д110100">#REF!</definedName>
    <definedName name="_Д110200" localSheetId="0">#REF!</definedName>
    <definedName name="_Д110200">#REF!</definedName>
    <definedName name="_Д120000" localSheetId="0">#REF!</definedName>
    <definedName name="_Д120000">#REF!</definedName>
    <definedName name="_Д120200" localSheetId="0">#REF!</definedName>
    <definedName name="_Д120200">#REF!</definedName>
    <definedName name="_Д130000" localSheetId="0">#REF!</definedName>
    <definedName name="_Д130000">#REF!</definedName>
    <definedName name="_Д130100" localSheetId="0">#REF!</definedName>
    <definedName name="_Д130100">#REF!</definedName>
    <definedName name="_Д130200" localSheetId="0">#REF!</definedName>
    <definedName name="_Д130200">#REF!</definedName>
    <definedName name="_Д130300" localSheetId="0">#REF!</definedName>
    <definedName name="_Д130300">#REF!</definedName>
    <definedName name="_Д130500" localSheetId="0">#REF!</definedName>
    <definedName name="_Д130500">#REF!</definedName>
    <definedName name="_Д140000" localSheetId="0">#REF!</definedName>
    <definedName name="_Д140000">#REF!</definedName>
    <definedName name="_Д140601" localSheetId="0">#REF!</definedName>
    <definedName name="_Д140601">#REF!</definedName>
    <definedName name="_Д140602" localSheetId="0">#REF!</definedName>
    <definedName name="_Д140602">#REF!</definedName>
    <definedName name="_Д140603" localSheetId="0">#REF!</definedName>
    <definedName name="_Д140603">#REF!</definedName>
    <definedName name="_Д140700" localSheetId="0">#REF!</definedName>
    <definedName name="_Д140700">#REF!</definedName>
    <definedName name="_Д160000" localSheetId="0">#REF!</definedName>
    <definedName name="_Д160000">#REF!</definedName>
    <definedName name="_Д160100" localSheetId="0">#REF!</definedName>
    <definedName name="_Д160100">#REF!</definedName>
    <definedName name="_Д160200" localSheetId="0">#REF!</definedName>
    <definedName name="_Д160200">#REF!</definedName>
    <definedName name="_Д160300" localSheetId="0">#REF!</definedName>
    <definedName name="_Д160300">#REF!</definedName>
    <definedName name="_Д200000" localSheetId="0">#REF!</definedName>
    <definedName name="_Д200000">#REF!</definedName>
    <definedName name="_Д210000" localSheetId="0">#REF!</definedName>
    <definedName name="_Д210000">#REF!</definedName>
    <definedName name="_Д210700" localSheetId="0">#REF!</definedName>
    <definedName name="_Д210700">#REF!</definedName>
    <definedName name="_Д220000" localSheetId="0">#REF!</definedName>
    <definedName name="_Д220000">#REF!</definedName>
    <definedName name="_Д220800" localSheetId="0">#REF!</definedName>
    <definedName name="_Д220800">#REF!</definedName>
    <definedName name="_Д220900" localSheetId="0">#REF!</definedName>
    <definedName name="_Д220900">#REF!</definedName>
    <definedName name="_Д230000" localSheetId="0">#REF!</definedName>
    <definedName name="_Д230000">#REF!</definedName>
    <definedName name="_Д240000" localSheetId="0">#REF!</definedName>
    <definedName name="_Д240000">#REF!</definedName>
    <definedName name="_Д240800" localSheetId="0">#REF!</definedName>
    <definedName name="_Д240800">#REF!</definedName>
    <definedName name="_Д400000" localSheetId="0">#REF!</definedName>
    <definedName name="_Д400000">#REF!</definedName>
    <definedName name="_Д410100" localSheetId="0">#REF!</definedName>
    <definedName name="_Д410100">#REF!</definedName>
    <definedName name="_Д410400" localSheetId="0">#REF!</definedName>
    <definedName name="_Д410400">#REF!</definedName>
    <definedName name="_Д500000" localSheetId="0">#REF!</definedName>
    <definedName name="_Д500000">#REF!</definedName>
    <definedName name="_Д500800" localSheetId="0">#REF!</definedName>
    <definedName name="_Д500800">#REF!</definedName>
    <definedName name="_Д500900" localSheetId="0">#REF!</definedName>
    <definedName name="_Д500900">#REF!</definedName>
    <definedName name="_Е1000" localSheetId="0">#REF!</definedName>
    <definedName name="_Е1000">#REF!</definedName>
    <definedName name="_Е1100" localSheetId="0">#REF!</definedName>
    <definedName name="_Е1100">#REF!</definedName>
    <definedName name="_Е1110" localSheetId="0">#REF!</definedName>
    <definedName name="_Е1110">#REF!</definedName>
    <definedName name="_Е1120" localSheetId="0">#REF!</definedName>
    <definedName name="_Е1120">#REF!</definedName>
    <definedName name="_Е1130" localSheetId="0">#REF!</definedName>
    <definedName name="_Е1130">#REF!</definedName>
    <definedName name="_Е1140" localSheetId="0">#REF!</definedName>
    <definedName name="_Е1140">#REF!</definedName>
    <definedName name="_Е1150" localSheetId="0">#REF!</definedName>
    <definedName name="_Е1150">#REF!</definedName>
    <definedName name="_Е1160" localSheetId="0">#REF!</definedName>
    <definedName name="_Е1160">#REF!</definedName>
    <definedName name="_Е1161" localSheetId="0">#REF!</definedName>
    <definedName name="_Е1161">#REF!</definedName>
    <definedName name="_Е1162" localSheetId="0">#REF!</definedName>
    <definedName name="_Е1162">#REF!</definedName>
    <definedName name="_Е1163" localSheetId="0">#REF!</definedName>
    <definedName name="_Е1163">#REF!</definedName>
    <definedName name="_Е1164" localSheetId="0">#REF!</definedName>
    <definedName name="_Е1164">#REF!</definedName>
    <definedName name="_Е1170" localSheetId="0">#REF!</definedName>
    <definedName name="_Е1170">#REF!</definedName>
    <definedName name="_Е1200" localSheetId="0">#REF!</definedName>
    <definedName name="_Е1200">#REF!</definedName>
    <definedName name="_Е1300" localSheetId="0">#REF!</definedName>
    <definedName name="_Е1300">#REF!</definedName>
    <definedName name="_Е1340" localSheetId="0">#REF!</definedName>
    <definedName name="_Е1340">#REF!</definedName>
    <definedName name="_Е2000" localSheetId="0">#REF!</definedName>
    <definedName name="_Е2000">#REF!</definedName>
    <definedName name="_Е2100" localSheetId="0">#REF!</definedName>
    <definedName name="_Е2100">#REF!</definedName>
    <definedName name="_Е2110" localSheetId="0">#REF!</definedName>
    <definedName name="_Е2110">#REF!</definedName>
    <definedName name="_Е2120" localSheetId="0">#REF!</definedName>
    <definedName name="_Е2120">#REF!</definedName>
    <definedName name="_Е2130" localSheetId="0">#REF!</definedName>
    <definedName name="_Е2130">#REF!</definedName>
    <definedName name="_Е2200" localSheetId="0">#REF!</definedName>
    <definedName name="_Е2200">#REF!</definedName>
    <definedName name="_Е2300" localSheetId="0">#REF!</definedName>
    <definedName name="_Е2300">#REF!</definedName>
    <definedName name="_Е3000" localSheetId="0">#REF!</definedName>
    <definedName name="_Е3000">#REF!</definedName>
    <definedName name="_Е4000" localSheetId="0">#REF!</definedName>
    <definedName name="_Е4000">#REF!</definedName>
    <definedName name="_ІБ900501" localSheetId="0">#REF!</definedName>
    <definedName name="_ІБ900501">#REF!</definedName>
    <definedName name="_ІБ900502" localSheetId="0">#REF!</definedName>
    <definedName name="_ІБ900502">#REF!</definedName>
    <definedName name="_ІВ900201" localSheetId="0">#REF!</definedName>
    <definedName name="_ІВ900201">#REF!</definedName>
    <definedName name="_ІВ900202" localSheetId="0">#REF!</definedName>
    <definedName name="_ІВ900202">#REF!</definedName>
    <definedName name="_ІД900101" localSheetId="0">#REF!</definedName>
    <definedName name="_ІД900101">#REF!</definedName>
    <definedName name="_ІД900102" localSheetId="0">#REF!</definedName>
    <definedName name="_ІД900102">#REF!</definedName>
    <definedName name="_ІЕ900203" localSheetId="0">#REF!</definedName>
    <definedName name="_ІЕ900203">#REF!</definedName>
    <definedName name="_ІЕ900300" localSheetId="0">#REF!</definedName>
    <definedName name="_ІЕ900300">#REF!</definedName>
    <definedName name="_ІФ900400" localSheetId="0">#REF!</definedName>
    <definedName name="_ІФ900400">#REF!</definedName>
    <definedName name="_Ф100000" localSheetId="0">#REF!</definedName>
    <definedName name="_Ф100000">#REF!</definedName>
    <definedName name="_Ф101000" localSheetId="0">#REF!</definedName>
    <definedName name="_Ф101000">#REF!</definedName>
    <definedName name="_Ф102000" localSheetId="0">#REF!</definedName>
    <definedName name="_Ф102000">#REF!</definedName>
    <definedName name="_Ф201000" localSheetId="0">#REF!</definedName>
    <definedName name="_Ф201000">#REF!</definedName>
    <definedName name="_Ф201010" localSheetId="0">#REF!</definedName>
    <definedName name="_Ф201010">#REF!</definedName>
    <definedName name="_Ф201011" localSheetId="0">#REF!</definedName>
    <definedName name="_Ф201011">#REF!</definedName>
    <definedName name="_Ф201012" localSheetId="0">#REF!</definedName>
    <definedName name="_Ф201012">#REF!</definedName>
    <definedName name="_Ф201020" localSheetId="0">#REF!</definedName>
    <definedName name="_Ф201020">#REF!</definedName>
    <definedName name="_Ф201021" localSheetId="0">#REF!</definedName>
    <definedName name="_Ф201021">#REF!</definedName>
    <definedName name="_Ф201022" localSheetId="0">#REF!</definedName>
    <definedName name="_Ф201022">#REF!</definedName>
    <definedName name="_Ф201030" localSheetId="0">#REF!</definedName>
    <definedName name="_Ф201030">#REF!</definedName>
    <definedName name="_Ф201031" localSheetId="0">#REF!</definedName>
    <definedName name="_Ф201031">#REF!</definedName>
    <definedName name="_Ф201032" localSheetId="0">#REF!</definedName>
    <definedName name="_Ф201032">#REF!</definedName>
    <definedName name="_Ф202000" localSheetId="0">#REF!</definedName>
    <definedName name="_Ф202000">#REF!</definedName>
    <definedName name="_Ф202010" localSheetId="0">#REF!</definedName>
    <definedName name="_Ф202010">#REF!</definedName>
    <definedName name="_Ф202011" localSheetId="0">#REF!</definedName>
    <definedName name="_Ф202011">#REF!</definedName>
    <definedName name="_Ф202012" localSheetId="0">#REF!</definedName>
    <definedName name="_Ф202012">#REF!</definedName>
    <definedName name="_Ф203000" localSheetId="0">#REF!</definedName>
    <definedName name="_Ф203000">#REF!</definedName>
    <definedName name="_Ф203010" localSheetId="0">#REF!</definedName>
    <definedName name="_Ф203010">#REF!</definedName>
    <definedName name="_Ф203011" localSheetId="0">#REF!</definedName>
    <definedName name="_Ф203011">#REF!</definedName>
    <definedName name="_Ф203012" localSheetId="0">#REF!</definedName>
    <definedName name="_Ф203012">#REF!</definedName>
    <definedName name="_Ф204000" localSheetId="0">#REF!</definedName>
    <definedName name="_Ф204000">#REF!</definedName>
    <definedName name="_Ф205000" localSheetId="0">#REF!</definedName>
    <definedName name="_Ф205000">#REF!</definedName>
    <definedName name="_Ф206000" localSheetId="0">#REF!</definedName>
    <definedName name="_Ф206000">#REF!</definedName>
    <definedName name="_Ф206001" localSheetId="0">#REF!</definedName>
    <definedName name="_Ф206001">#REF!</definedName>
    <definedName name="_Ф206002" localSheetId="0">#REF!</definedName>
    <definedName name="_Ф206002">#REF!</definedName>
    <definedName name="_xlnm._FilterDatabase" localSheetId="0" hidden="1">ЗФ!$A$2:$H$27</definedName>
    <definedName name="n" localSheetId="0" hidden="1">{#N/A,#N/A,FALSE,"Лист4"}</definedName>
    <definedName name="n" hidden="1">{#N/A,#N/A,FALSE,"Лист4"}</definedName>
    <definedName name="ss" localSheetId="0" hidden="1">{#N/A,#N/A,FALSE,"Лист4"}</definedName>
    <definedName name="ss" hidden="1">{#N/A,#N/A,FALSE,"Лист4"}</definedName>
    <definedName name="wrn.Інструкція." localSheetId="0" hidden="1">{#N/A,#N/A,FALSE,"Лист4"}</definedName>
    <definedName name="wrn.Інструкція." hidden="1">{#N/A,#N/A,FALSE,"Лист4"}</definedName>
    <definedName name="аа" localSheetId="0" hidden="1">{#N/A,#N/A,FALSE,"Лист4"}</definedName>
    <definedName name="аа" hidden="1">{#N/A,#N/A,FALSE,"Лист4"}</definedName>
    <definedName name="бб" localSheetId="0" hidden="1">{#N/A,#N/A,FALSE,"Лист4"}</definedName>
    <definedName name="бб" hidden="1">{#N/A,#N/A,FALSE,"Лист4"}</definedName>
    <definedName name="В68" localSheetId="0">#REF!</definedName>
    <definedName name="В68">#REF!</definedName>
    <definedName name="вс" localSheetId="0">#REF!</definedName>
    <definedName name="вс">#REF!</definedName>
    <definedName name="гг" localSheetId="0" hidden="1">{#N/A,#N/A,FALSE,"Лист4"}</definedName>
    <definedName name="гг" hidden="1">{#N/A,#N/A,FALSE,"Лист4"}</definedName>
    <definedName name="гр" localSheetId="0" hidden="1">{#N/A,#N/A,FALSE,"Лист4"}</definedName>
    <definedName name="гр" hidden="1">{#N/A,#N/A,FALSE,"Лист4"}</definedName>
    <definedName name="ее" localSheetId="0" hidden="1">{#N/A,#N/A,FALSE,"Лист4"}</definedName>
    <definedName name="ее" hidden="1">{#N/A,#N/A,FALSE,"Лист4"}</definedName>
    <definedName name="жж" localSheetId="0" hidden="1">{#N/A,#N/A,FALSE,"Лист4"}</definedName>
    <definedName name="жж" hidden="1">{#N/A,#N/A,FALSE,"Лист4"}</definedName>
    <definedName name="житлове" localSheetId="0" hidden="1">{#N/A,#N/A,FALSE,"Лист4"}</definedName>
    <definedName name="житлове" hidden="1">{#N/A,#N/A,FALSE,"Лист4"}</definedName>
    <definedName name="_xlnm.Print_Titles" localSheetId="0">ЗФ!$3:$6</definedName>
    <definedName name="здоровя" localSheetId="0" hidden="1">{#N/A,#N/A,FALSE,"Лист4"}</definedName>
    <definedName name="здоровя" hidden="1">{#N/A,#N/A,FALSE,"Лист4"}</definedName>
    <definedName name="зз" localSheetId="0" hidden="1">{#N/A,#N/A,FALSE,"Лист4"}</definedName>
    <definedName name="зз" hidden="1">{#N/A,#N/A,FALSE,"Лист4"}</definedName>
    <definedName name="іі" localSheetId="0" hidden="1">{#N/A,#N/A,FALSE,"Лист4"}</definedName>
    <definedName name="іі" hidden="1">{#N/A,#N/A,FALSE,"Лист4"}</definedName>
    <definedName name="інші" localSheetId="0" hidden="1">{#N/A,#N/A,FALSE,"Лист4"}</definedName>
    <definedName name="інші" hidden="1">{#N/A,#N/A,FALSE,"Лист4"}</definedName>
    <definedName name="кк" localSheetId="0" hidden="1">{#N/A,#N/A,FALSE,"Лист4"}</definedName>
    <definedName name="кк" hidden="1">{#N/A,#N/A,FALSE,"Лист4"}</definedName>
    <definedName name="комунальне" localSheetId="0" hidden="1">{#N/A,#N/A,FALSE,"Лист4"}</definedName>
    <definedName name="комунальне" hidden="1">{#N/A,#N/A,FALSE,"Лист4"}</definedName>
    <definedName name="кот" localSheetId="0" hidden="1">{#N/A,#N/A,FALSE,"Лист4"}</definedName>
    <definedName name="кот" hidden="1">{#N/A,#N/A,FALSE,"Лист4"}</definedName>
    <definedName name="кр" localSheetId="0" hidden="1">{#N/A,#N/A,FALSE,"Лист4"}</definedName>
    <definedName name="кр" hidden="1">{#N/A,#N/A,FALSE,"Лист4"}</definedName>
    <definedName name="культура" localSheetId="0" hidden="1">{#N/A,#N/A,FALSE,"Лист4"}</definedName>
    <definedName name="культура" hidden="1">{#N/A,#N/A,FALSE,"Лист4"}</definedName>
    <definedName name="лл" localSheetId="0" hidden="1">{#N/A,#N/A,FALSE,"Лист4"}</definedName>
    <definedName name="лл" hidden="1">{#N/A,#N/A,FALSE,"Лист4"}</definedName>
    <definedName name="мм" localSheetId="0" hidden="1">{#N/A,#N/A,FALSE,"Лист4"}</definedName>
    <definedName name="мм" hidden="1">{#N/A,#N/A,FALSE,"Лист4"}</definedName>
    <definedName name="_xlnm.Print_Area" localSheetId="0">ЗФ!$A$1:$M$28</definedName>
    <definedName name="оо" localSheetId="0" hidden="1">{#N/A,#N/A,FALSE,"Лист4"}</definedName>
    <definedName name="оо" hidden="1">{#N/A,#N/A,FALSE,"Лист4"}</definedName>
    <definedName name="освіта" localSheetId="0" hidden="1">{#N/A,#N/A,FALSE,"Лист4"}</definedName>
    <definedName name="освіта" hidden="1">{#N/A,#N/A,FALSE,"Лист4"}</definedName>
    <definedName name="ох" localSheetId="0" hidden="1">{#N/A,#N/A,FALSE,"Лист4"}</definedName>
    <definedName name="ох" hidden="1">{#N/A,#N/A,FALSE,"Лист4"}</definedName>
    <definedName name="охорона" localSheetId="0" hidden="1">{#N/A,#N/A,FALSE,"Лист4"}</definedName>
    <definedName name="охорона" hidden="1">{#N/A,#N/A,FALSE,"Лист4"}</definedName>
    <definedName name="пот" localSheetId="0" hidden="1">{#N/A,#N/A,FALSE,"Лист4"}</definedName>
    <definedName name="пот" hidden="1">{#N/A,#N/A,FALSE,"Лист4"}</definedName>
    <definedName name="пп" localSheetId="0" hidden="1">{#N/A,#N/A,FALSE,"Лист4"}</definedName>
    <definedName name="пп" hidden="1">{#N/A,#N/A,FALSE,"Лист4"}</definedName>
    <definedName name="сс" localSheetId="0" hidden="1">{#N/A,#N/A,FALSE,"Лист4"}</definedName>
    <definedName name="сс" hidden="1">{#N/A,#N/A,FALSE,"Лист4"}</definedName>
    <definedName name="управ" localSheetId="0" hidden="1">{#N/A,#N/A,FALSE,"Лист4"}</definedName>
    <definedName name="управ" hidden="1">{#N/A,#N/A,FALSE,"Лист4"}</definedName>
    <definedName name="управління" localSheetId="0" hidden="1">{#N/A,#N/A,FALSE,"Лист4"}</definedName>
    <definedName name="управління" hidden="1">{#N/A,#N/A,FALSE,"Лист4"}</definedName>
    <definedName name="фф" localSheetId="0" hidden="1">{#N/A,#N/A,FALSE,"Лист4"}</definedName>
    <definedName name="фф" hidden="1">{#N/A,#N/A,FALSE,"Лист4"}</definedName>
    <definedName name="цц" localSheetId="0" hidden="1">{#N/A,#N/A,FALSE,"Лист4"}</definedName>
    <definedName name="цц" hidden="1">{#N/A,#N/A,FALSE,"Лист4"}</definedName>
    <definedName name="чч" localSheetId="0" hidden="1">{#N/A,#N/A,FALSE,"Лист4"}</definedName>
    <definedName name="чч" hidden="1">{#N/A,#N/A,FALSE,"Лист4"}</definedName>
    <definedName name="шш" localSheetId="0" hidden="1">{#N/A,#N/A,FALSE,"Лист4"}</definedName>
    <definedName name="шш" hidden="1">{#N/A,#N/A,FALSE,"Лист4"}</definedName>
    <definedName name="щщ" localSheetId="0" hidden="1">{#N/A,#N/A,FALSE,"Лист4"}</definedName>
    <definedName name="щщ" hidden="1">{#N/A,#N/A,FALSE,"Лист4"}</definedName>
  </definedNames>
  <calcPr calcId="144525"/>
</workbook>
</file>

<file path=xl/calcChain.xml><?xml version="1.0" encoding="utf-8"?>
<calcChain xmlns="http://schemas.openxmlformats.org/spreadsheetml/2006/main">
  <c r="G8" i="1" l="1"/>
  <c r="H8" i="1"/>
  <c r="J8" i="1"/>
  <c r="K8" i="1"/>
  <c r="L8" i="1"/>
  <c r="M8" i="1"/>
  <c r="P8" i="1"/>
  <c r="B9" i="1"/>
  <c r="C9" i="1"/>
  <c r="D9" i="1"/>
  <c r="D7" i="1" s="1"/>
  <c r="E9" i="1"/>
  <c r="E7" i="1" s="1"/>
  <c r="F9" i="1"/>
  <c r="I9" i="1"/>
  <c r="K9" i="1" s="1"/>
  <c r="L9" i="1"/>
  <c r="M9" i="1"/>
  <c r="P9" i="1" s="1"/>
  <c r="O9" i="1"/>
  <c r="G10" i="1"/>
  <c r="H10" i="1"/>
  <c r="J10" i="1"/>
  <c r="K10" i="1"/>
  <c r="L10" i="1"/>
  <c r="M10" i="1"/>
  <c r="P10" i="1" s="1"/>
  <c r="G11" i="1"/>
  <c r="H11" i="1"/>
  <c r="J11" i="1"/>
  <c r="K11" i="1"/>
  <c r="L11" i="1"/>
  <c r="M11" i="1"/>
  <c r="P11" i="1" s="1"/>
  <c r="G12" i="1"/>
  <c r="H12" i="1"/>
  <c r="J12" i="1"/>
  <c r="K12" i="1"/>
  <c r="L12" i="1"/>
  <c r="M12" i="1"/>
  <c r="P12" i="1" s="1"/>
  <c r="G13" i="1"/>
  <c r="H13" i="1"/>
  <c r="J13" i="1"/>
  <c r="K13" i="1"/>
  <c r="L13" i="1"/>
  <c r="M13" i="1"/>
  <c r="P13" i="1" s="1"/>
  <c r="G14" i="1"/>
  <c r="H14" i="1"/>
  <c r="J14" i="1"/>
  <c r="K14" i="1"/>
  <c r="L14" i="1"/>
  <c r="M14" i="1"/>
  <c r="G15" i="1"/>
  <c r="H15" i="1"/>
  <c r="J15" i="1"/>
  <c r="K15" i="1"/>
  <c r="L15" i="1"/>
  <c r="M15" i="1"/>
  <c r="P15" i="1"/>
  <c r="G16" i="1"/>
  <c r="H16" i="1"/>
  <c r="J16" i="1"/>
  <c r="K16" i="1"/>
  <c r="L16" i="1"/>
  <c r="M16" i="1"/>
  <c r="P16" i="1"/>
  <c r="G17" i="1"/>
  <c r="H17" i="1"/>
  <c r="J17" i="1"/>
  <c r="K17" i="1"/>
  <c r="L17" i="1"/>
  <c r="M17" i="1"/>
  <c r="G18" i="1"/>
  <c r="H18" i="1"/>
  <c r="J18" i="1"/>
  <c r="K18" i="1"/>
  <c r="L18" i="1"/>
  <c r="M18" i="1"/>
  <c r="P18" i="1" s="1"/>
  <c r="G19" i="1"/>
  <c r="H19" i="1"/>
  <c r="J19" i="1"/>
  <c r="K19" i="1"/>
  <c r="L19" i="1"/>
  <c r="M19" i="1"/>
  <c r="P19" i="1" s="1"/>
  <c r="G20" i="1"/>
  <c r="H20" i="1"/>
  <c r="J20" i="1"/>
  <c r="K20" i="1"/>
  <c r="L20" i="1"/>
  <c r="M20" i="1"/>
  <c r="P20" i="1" s="1"/>
  <c r="G21" i="1"/>
  <c r="H21" i="1"/>
  <c r="J21" i="1"/>
  <c r="K21" i="1"/>
  <c r="L21" i="1"/>
  <c r="M21" i="1"/>
  <c r="P21" i="1" s="1"/>
  <c r="B22" i="1"/>
  <c r="C22" i="1"/>
  <c r="C7" i="1" s="1"/>
  <c r="D22" i="1"/>
  <c r="E22" i="1"/>
  <c r="F22" i="1"/>
  <c r="J22" i="1" s="1"/>
  <c r="I22" i="1"/>
  <c r="G23" i="1"/>
  <c r="H23" i="1"/>
  <c r="J23" i="1"/>
  <c r="K23" i="1"/>
  <c r="L23" i="1"/>
  <c r="M23" i="1"/>
  <c r="G24" i="1"/>
  <c r="H24" i="1"/>
  <c r="J24" i="1"/>
  <c r="K24" i="1"/>
  <c r="L24" i="1"/>
  <c r="M24" i="1"/>
  <c r="P24" i="1" s="1"/>
  <c r="G25" i="1"/>
  <c r="H25" i="1"/>
  <c r="J25" i="1"/>
  <c r="K25" i="1"/>
  <c r="L25" i="1"/>
  <c r="M25" i="1"/>
  <c r="P25" i="1" s="1"/>
  <c r="G26" i="1"/>
  <c r="H26" i="1"/>
  <c r="J26" i="1"/>
  <c r="K26" i="1"/>
  <c r="L26" i="1"/>
  <c r="M26" i="1"/>
  <c r="P26" i="1" s="1"/>
  <c r="G27" i="1"/>
  <c r="H27" i="1"/>
  <c r="J27" i="1"/>
  <c r="K27" i="1"/>
  <c r="L27" i="1"/>
  <c r="M27" i="1"/>
  <c r="P27" i="1" s="1"/>
  <c r="M22" i="1" l="1"/>
  <c r="H7" i="1"/>
  <c r="K22" i="1"/>
  <c r="P23" i="1"/>
  <c r="G22" i="1"/>
  <c r="L7" i="1"/>
  <c r="P17" i="1"/>
  <c r="P14" i="1"/>
  <c r="F7" i="1"/>
  <c r="B7" i="1"/>
  <c r="G7" i="1"/>
  <c r="M7" i="1"/>
  <c r="H9" i="1"/>
  <c r="L22" i="1"/>
  <c r="P22" i="1" s="1"/>
  <c r="H22" i="1"/>
  <c r="J9" i="1"/>
  <c r="I7" i="1"/>
  <c r="K7" i="1" s="1"/>
  <c r="G9" i="1"/>
  <c r="L17" i="3"/>
  <c r="M17" i="3"/>
  <c r="M16" i="3"/>
  <c r="L16" i="3"/>
  <c r="K14" i="3"/>
  <c r="K15" i="3"/>
  <c r="K16" i="3"/>
  <c r="K17" i="3"/>
  <c r="K18" i="3"/>
  <c r="J21" i="3"/>
  <c r="J14" i="3"/>
  <c r="J15" i="3"/>
  <c r="J16" i="3"/>
  <c r="J17" i="3"/>
  <c r="J18" i="3"/>
  <c r="J10" i="3"/>
  <c r="H17" i="3"/>
  <c r="H16" i="3"/>
  <c r="G14" i="3"/>
  <c r="G15" i="3"/>
  <c r="G16" i="3"/>
  <c r="G17" i="3"/>
  <c r="G18" i="3"/>
  <c r="G10" i="3"/>
  <c r="I20" i="3"/>
  <c r="C20" i="3"/>
  <c r="D20" i="3"/>
  <c r="E20" i="3"/>
  <c r="F20" i="3"/>
  <c r="B20" i="3"/>
  <c r="I13" i="3"/>
  <c r="C13" i="3"/>
  <c r="D13" i="3"/>
  <c r="E13" i="3"/>
  <c r="F13" i="3"/>
  <c r="K13" i="3" s="1"/>
  <c r="B13" i="3"/>
  <c r="I9" i="3"/>
  <c r="C9" i="3"/>
  <c r="D9" i="3"/>
  <c r="E9" i="3"/>
  <c r="F9" i="3"/>
  <c r="J9" i="3" s="1"/>
  <c r="B9" i="3"/>
  <c r="J7" i="1" l="1"/>
  <c r="G13" i="3"/>
  <c r="D7" i="3"/>
  <c r="L13" i="3"/>
  <c r="J13" i="3"/>
  <c r="J20" i="3"/>
  <c r="B7" i="3"/>
  <c r="M13" i="3"/>
  <c r="H13" i="3"/>
  <c r="G9" i="3"/>
  <c r="I7" i="3"/>
  <c r="E7" i="3"/>
  <c r="F7" i="3"/>
  <c r="C7" i="3"/>
  <c r="G7" i="3" l="1"/>
  <c r="M7" i="3"/>
  <c r="K7" i="3"/>
  <c r="J7" i="3"/>
  <c r="H7" i="3"/>
  <c r="L7" i="3"/>
</calcChain>
</file>

<file path=xl/sharedStrings.xml><?xml version="1.0" encoding="utf-8"?>
<sst xmlns="http://schemas.openxmlformats.org/spreadsheetml/2006/main" count="72" uniqueCount="47">
  <si>
    <t>тис.грн.</t>
  </si>
  <si>
    <t xml:space="preserve"> Назва району</t>
  </si>
  <si>
    <t>Надійшло за 2019 рік</t>
  </si>
  <si>
    <r>
      <t>План на 2020</t>
    </r>
    <r>
      <rPr>
        <sz val="19.5"/>
        <rFont val="Calibri"/>
        <family val="2"/>
        <charset val="204"/>
      </rPr>
      <t> </t>
    </r>
    <r>
      <rPr>
        <sz val="19.5"/>
        <rFont val="Times New Roman"/>
        <family val="1"/>
        <charset val="204"/>
      </rPr>
      <t>рік</t>
    </r>
  </si>
  <si>
    <t>Уточнений річний план</t>
  </si>
  <si>
    <t>Надходження за січень-червень</t>
  </si>
  <si>
    <t>Надійшло за
 січень-червень
2019 року</t>
  </si>
  <si>
    <t>Відхилення</t>
  </si>
  <si>
    <t>% виконання до річного плану</t>
  </si>
  <si>
    <t>%
 виконання до уточненого річного плану</t>
  </si>
  <si>
    <t>План</t>
  </si>
  <si>
    <t>+  -</t>
  </si>
  <si>
    <t>%</t>
  </si>
  <si>
    <t>Факт станом на 01.07.2020 року</t>
  </si>
  <si>
    <t>Аналіз виконання доходної  частини 
 міського  бюджету  Почаївської ОТГ</t>
  </si>
  <si>
    <t>Податок та збір на доходи фізичних осіб</t>
  </si>
  <si>
    <t>Частина чистого прибутку</t>
  </si>
  <si>
    <t>Плата за надання адміністративних послуг</t>
  </si>
  <si>
    <t>Надходження від орендної плати за корист ц.м.к.</t>
  </si>
  <si>
    <t>Разом неподаткові надходження</t>
  </si>
  <si>
    <t>Податок на прибуток підприємств</t>
  </si>
  <si>
    <t>Разом податкові надходження</t>
  </si>
  <si>
    <t xml:space="preserve">Рентьна плата </t>
  </si>
  <si>
    <t>Акцизний податок із виробленого в Україні пального</t>
  </si>
  <si>
    <t>Акцизний податок із ввезеного в Україну пального</t>
  </si>
  <si>
    <t>Акцизний податок з реалізації підакцизних товарів</t>
  </si>
  <si>
    <t>Податок на майновідмінне від земельної ділянки</t>
  </si>
  <si>
    <t>Плата за землю</t>
  </si>
  <si>
    <t>Транспортний податок</t>
  </si>
  <si>
    <t>Туристичний збір</t>
  </si>
  <si>
    <t>Єдиний податок</t>
  </si>
  <si>
    <t>Інші надходження</t>
  </si>
  <si>
    <t>Інші неподаткові надходження</t>
  </si>
  <si>
    <t>Додаток 1</t>
  </si>
  <si>
    <t>Зведений бюджет Почаївської ОТГ</t>
  </si>
  <si>
    <r>
      <t>План на 2020</t>
    </r>
    <r>
      <rPr>
        <sz val="11"/>
        <rFont val="Calibri"/>
        <family val="2"/>
        <charset val="204"/>
      </rPr>
      <t> </t>
    </r>
    <r>
      <rPr>
        <sz val="11"/>
        <rFont val="Times New Roman"/>
        <family val="1"/>
        <charset val="204"/>
      </rPr>
      <t>рік</t>
    </r>
  </si>
  <si>
    <t>Екологічний податок</t>
  </si>
  <si>
    <t>Надходження коштів пайової участі</t>
  </si>
  <si>
    <t>Надходження від плати за послуги</t>
  </si>
  <si>
    <t>Інші джерела власних надходжень</t>
  </si>
  <si>
    <t>Плата за оренду майна</t>
  </si>
  <si>
    <t>Разом доходів від операцій з капіталом</t>
  </si>
  <si>
    <t>Кошти від відчуження майна</t>
  </si>
  <si>
    <t>Начальник фінансового відділу-головний бухгалтер</t>
  </si>
  <si>
    <t>О.І. Боцюк</t>
  </si>
  <si>
    <t>Додаток 2</t>
  </si>
  <si>
    <t>Начальник  фінансового відділу-головний бухгалтер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</si>
</sst>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0.0"/>
    <numFmt numFmtId="167" formatCode="#,##0.0"/>
  </numFmts>
  <fonts count="2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b/>
      <sz val="19"/>
      <name val="Times New Roman"/>
      <family val="1"/>
      <charset val="204"/>
    </font>
    <font>
      <sz val="19"/>
      <name val="Times New Roman"/>
      <family val="1"/>
      <charset val="204"/>
    </font>
    <font>
      <sz val="19.5"/>
      <name val="Times New Roman"/>
      <family val="1"/>
      <charset val="204"/>
    </font>
    <font>
      <sz val="19.5"/>
      <name val="Calibri"/>
      <family val="2"/>
      <charset val="204"/>
    </font>
    <font>
      <sz val="19.5"/>
      <color indexed="8"/>
      <name val="Times New Roman"/>
      <family val="1"/>
      <charset val="204"/>
    </font>
    <font>
      <b/>
      <sz val="19.5"/>
      <name val="Times New Roman"/>
      <family val="1"/>
      <charset val="204"/>
    </font>
    <font>
      <b/>
      <sz val="21"/>
      <name val="Times New Roman"/>
      <family val="1"/>
      <charset val="204"/>
    </font>
    <font>
      <sz val="19.5"/>
      <color indexed="10"/>
      <name val="Times New Roman"/>
      <family val="1"/>
      <charset val="204"/>
    </font>
    <font>
      <b/>
      <i/>
      <sz val="19.5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0"/>
      <name val="Arial"/>
      <family val="2"/>
      <charset val="204"/>
    </font>
    <font>
      <sz val="12"/>
      <color theme="1"/>
      <name val="Times New Roman"/>
      <family val="2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i/>
      <sz val="16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0" fontId="13" fillId="0" borderId="0"/>
    <xf numFmtId="0" fontId="17" fillId="0" borderId="0"/>
    <xf numFmtId="164" fontId="18" fillId="0" borderId="0" applyFont="0" applyFill="0" applyBorder="0" applyAlignment="0" applyProtection="0"/>
    <xf numFmtId="165" fontId="18" fillId="0" borderId="0" applyFont="0" applyFill="0" applyBorder="0" applyAlignment="0" applyProtection="0"/>
  </cellStyleXfs>
  <cellXfs count="77">
    <xf numFmtId="0" fontId="0" fillId="0" borderId="0" xfId="0"/>
    <xf numFmtId="166" fontId="2" fillId="0" borderId="0" xfId="0" applyNumberFormat="1" applyFont="1" applyAlignment="1" applyProtection="1">
      <alignment horizontal="center" wrapText="1"/>
      <protection locked="0"/>
    </xf>
    <xf numFmtId="166" fontId="3" fillId="0" borderId="0" xfId="0" applyNumberFormat="1" applyFont="1"/>
    <xf numFmtId="0" fontId="3" fillId="0" borderId="0" xfId="0" applyFont="1"/>
    <xf numFmtId="0" fontId="3" fillId="0" borderId="0" xfId="0" applyFont="1" applyFill="1" applyBorder="1" applyAlignment="1" applyProtection="1">
      <alignment horizontal="right"/>
      <protection locked="0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166" fontId="4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>
      <alignment wrapText="1"/>
    </xf>
    <xf numFmtId="167" fontId="7" fillId="0" borderId="1" xfId="0" applyNumberFormat="1" applyFont="1" applyFill="1" applyBorder="1" applyAlignment="1">
      <alignment vertical="center"/>
    </xf>
    <xf numFmtId="0" fontId="8" fillId="0" borderId="0" xfId="0" applyFont="1"/>
    <xf numFmtId="0" fontId="4" fillId="0" borderId="1" xfId="0" applyFont="1" applyFill="1" applyBorder="1" applyAlignment="1">
      <alignment wrapText="1"/>
    </xf>
    <xf numFmtId="167" fontId="9" fillId="0" borderId="1" xfId="0" applyNumberFormat="1" applyFont="1" applyFill="1" applyBorder="1" applyAlignment="1" applyProtection="1">
      <alignment vertical="center"/>
      <protection locked="0"/>
    </xf>
    <xf numFmtId="167" fontId="9" fillId="0" borderId="1" xfId="0" applyNumberFormat="1" applyFont="1" applyFill="1" applyBorder="1" applyAlignment="1" applyProtection="1">
      <alignment vertical="center"/>
    </xf>
    <xf numFmtId="167" fontId="4" fillId="0" borderId="1" xfId="0" applyNumberFormat="1" applyFont="1" applyFill="1" applyBorder="1" applyAlignment="1">
      <alignment vertical="center"/>
    </xf>
    <xf numFmtId="167" fontId="0" fillId="0" borderId="0" xfId="0" applyNumberFormat="1"/>
    <xf numFmtId="167" fontId="10" fillId="0" borderId="1" xfId="0" applyNumberFormat="1" applyFont="1" applyFill="1" applyBorder="1" applyAlignment="1">
      <alignment vertical="center"/>
    </xf>
    <xf numFmtId="0" fontId="11" fillId="0" borderId="0" xfId="0" applyFont="1"/>
    <xf numFmtId="166" fontId="0" fillId="0" borderId="0" xfId="0" applyNumberFormat="1"/>
    <xf numFmtId="167" fontId="11" fillId="0" borderId="0" xfId="0" applyNumberFormat="1" applyFont="1"/>
    <xf numFmtId="0" fontId="10" fillId="0" borderId="1" xfId="0" applyFont="1" applyFill="1" applyBorder="1" applyAlignment="1">
      <alignment wrapText="1"/>
    </xf>
    <xf numFmtId="0" fontId="12" fillId="0" borderId="0" xfId="2" applyNumberFormat="1" applyFill="1" applyBorder="1" applyAlignment="1" applyProtection="1"/>
    <xf numFmtId="0" fontId="13" fillId="0" borderId="0" xfId="0" applyFont="1" applyBorder="1" applyAlignment="1">
      <alignment horizontal="center" vertical="center" wrapText="1"/>
    </xf>
    <xf numFmtId="166" fontId="14" fillId="0" borderId="0" xfId="0" applyNumberFormat="1" applyFont="1" applyBorder="1" applyAlignment="1" applyProtection="1">
      <alignment horizontal="center" vertical="center" wrapText="1"/>
      <protection locked="0"/>
    </xf>
    <xf numFmtId="0" fontId="13" fillId="0" borderId="0" xfId="0" applyFont="1" applyBorder="1" applyAlignment="1">
      <alignment wrapText="1"/>
    </xf>
    <xf numFmtId="166" fontId="0" fillId="0" borderId="0" xfId="0" applyNumberFormat="1" applyBorder="1" applyAlignment="1">
      <alignment horizontal="right"/>
    </xf>
    <xf numFmtId="0" fontId="15" fillId="0" borderId="0" xfId="0" applyFont="1" applyBorder="1" applyAlignment="1">
      <alignment wrapText="1"/>
    </xf>
    <xf numFmtId="166" fontId="15" fillId="0" borderId="0" xfId="0" applyNumberFormat="1" applyFont="1" applyBorder="1" applyAlignment="1">
      <alignment horizontal="right"/>
    </xf>
    <xf numFmtId="166" fontId="15" fillId="0" borderId="0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>
      <alignment wrapText="1"/>
    </xf>
    <xf numFmtId="166" fontId="0" fillId="0" borderId="0" xfId="0" applyNumberFormat="1" applyBorder="1"/>
    <xf numFmtId="0" fontId="0" fillId="0" borderId="0" xfId="0" applyAlignment="1">
      <alignment wrapText="1"/>
    </xf>
    <xf numFmtId="0" fontId="19" fillId="0" borderId="0" xfId="0" applyFont="1"/>
    <xf numFmtId="0" fontId="20" fillId="0" borderId="0" xfId="0" applyFont="1"/>
    <xf numFmtId="0" fontId="21" fillId="0" borderId="0" xfId="0" applyFont="1" applyAlignment="1">
      <alignment wrapText="1"/>
    </xf>
    <xf numFmtId="166" fontId="21" fillId="0" borderId="0" xfId="0" applyNumberFormat="1" applyFont="1"/>
    <xf numFmtId="0" fontId="21" fillId="0" borderId="0" xfId="0" applyFont="1"/>
    <xf numFmtId="0" fontId="22" fillId="0" borderId="0" xfId="0" applyFont="1"/>
    <xf numFmtId="166" fontId="23" fillId="0" borderId="0" xfId="0" applyNumberFormat="1" applyFont="1" applyAlignment="1" applyProtection="1">
      <alignment horizontal="center" wrapText="1"/>
      <protection locked="0"/>
    </xf>
    <xf numFmtId="0" fontId="21" fillId="0" borderId="0" xfId="0" applyFont="1" applyFill="1" applyBorder="1" applyAlignment="1" applyProtection="1">
      <alignment horizontal="right"/>
      <protection locked="0"/>
    </xf>
    <xf numFmtId="49" fontId="21" fillId="0" borderId="1" xfId="0" applyNumberFormat="1" applyFont="1" applyFill="1" applyBorder="1" applyAlignment="1" applyProtection="1">
      <alignment horizontal="center" vertical="center" wrapText="1"/>
    </xf>
    <xf numFmtId="166" fontId="21" fillId="0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Border="1"/>
    <xf numFmtId="0" fontId="26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wrapText="1"/>
    </xf>
    <xf numFmtId="0" fontId="13" fillId="0" borderId="1" xfId="0" applyFont="1" applyBorder="1"/>
    <xf numFmtId="0" fontId="13" fillId="0" borderId="1" xfId="0" applyFont="1" applyBorder="1" applyAlignment="1">
      <alignment wrapText="1"/>
    </xf>
    <xf numFmtId="0" fontId="26" fillId="0" borderId="1" xfId="0" applyFont="1" applyBorder="1"/>
    <xf numFmtId="0" fontId="11" fillId="0" borderId="1" xfId="0" applyFont="1" applyBorder="1" applyAlignment="1">
      <alignment wrapText="1"/>
    </xf>
    <xf numFmtId="166" fontId="0" fillId="0" borderId="1" xfId="0" applyNumberFormat="1" applyBorder="1"/>
    <xf numFmtId="166" fontId="26" fillId="0" borderId="1" xfId="0" applyNumberFormat="1" applyFont="1" applyBorder="1"/>
    <xf numFmtId="0" fontId="26" fillId="0" borderId="0" xfId="0" applyFont="1"/>
    <xf numFmtId="166" fontId="2" fillId="0" borderId="0" xfId="0" applyNumberFormat="1" applyFont="1" applyAlignment="1" applyProtection="1">
      <alignment horizontal="center" wrapText="1"/>
      <protection locked="0"/>
    </xf>
    <xf numFmtId="1" fontId="21" fillId="0" borderId="1" xfId="0" applyNumberFormat="1" applyFont="1" applyFill="1" applyBorder="1" applyAlignment="1" applyProtection="1">
      <alignment horizontal="center" vertical="center" wrapText="1"/>
    </xf>
    <xf numFmtId="166" fontId="21" fillId="0" borderId="1" xfId="0" applyNumberFormat="1" applyFont="1" applyFill="1" applyBorder="1" applyAlignment="1" applyProtection="1">
      <alignment horizontal="center" vertical="center"/>
    </xf>
    <xf numFmtId="166" fontId="23" fillId="0" borderId="0" xfId="0" applyNumberFormat="1" applyFont="1" applyAlignment="1" applyProtection="1">
      <alignment horizontal="center" wrapText="1"/>
      <protection locked="0"/>
    </xf>
    <xf numFmtId="0" fontId="21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 applyProtection="1">
      <alignment horizontal="center" vertical="center" wrapText="1"/>
    </xf>
    <xf numFmtId="0" fontId="25" fillId="0" borderId="1" xfId="0" applyNumberFormat="1" applyFont="1" applyFill="1" applyBorder="1" applyAlignment="1" applyProtection="1">
      <alignment horizontal="center" vertical="center" wrapText="1"/>
    </xf>
    <xf numFmtId="166" fontId="4" fillId="0" borderId="2" xfId="0" applyNumberFormat="1" applyFont="1" applyFill="1" applyBorder="1" applyAlignment="1" applyProtection="1">
      <alignment horizontal="center" vertical="center"/>
    </xf>
    <xf numFmtId="166" fontId="4" fillId="0" borderId="3" xfId="0" applyNumberFormat="1" applyFont="1" applyFill="1" applyBorder="1" applyAlignment="1" applyProtection="1">
      <alignment horizontal="center" vertical="center"/>
    </xf>
    <xf numFmtId="1" fontId="4" fillId="0" borderId="4" xfId="0" applyNumberFormat="1" applyFont="1" applyFill="1" applyBorder="1" applyAlignment="1" applyProtection="1">
      <alignment horizontal="center" vertical="center" wrapText="1"/>
    </xf>
    <xf numFmtId="1" fontId="4" fillId="0" borderId="5" xfId="0" applyNumberFormat="1" applyFont="1" applyFill="1" applyBorder="1" applyAlignment="1" applyProtection="1">
      <alignment horizontal="center" vertical="center" wrapText="1"/>
    </xf>
    <xf numFmtId="0" fontId="6" fillId="0" borderId="4" xfId="0" applyNumberFormat="1" applyFont="1" applyFill="1" applyBorder="1" applyAlignment="1" applyProtection="1">
      <alignment horizontal="center" vertical="center" wrapText="1"/>
    </xf>
    <xf numFmtId="0" fontId="6" fillId="0" borderId="6" xfId="0" applyNumberFormat="1" applyFont="1" applyFill="1" applyBorder="1" applyAlignment="1" applyProtection="1">
      <alignment horizontal="center" vertical="center" wrapText="1"/>
    </xf>
    <xf numFmtId="0" fontId="6" fillId="0" borderId="5" xfId="0" applyNumberFormat="1" applyFont="1" applyFill="1" applyBorder="1" applyAlignment="1" applyProtection="1">
      <alignment horizontal="center" vertical="center" wrapText="1"/>
    </xf>
    <xf numFmtId="166" fontId="4" fillId="0" borderId="7" xfId="0" applyNumberFormat="1" applyFont="1" applyFill="1" applyBorder="1" applyAlignment="1" applyProtection="1">
      <alignment horizontal="center" vertical="center"/>
    </xf>
    <xf numFmtId="166" fontId="4" fillId="0" borderId="8" xfId="0" applyNumberFormat="1" applyFont="1" applyFill="1" applyBorder="1" applyAlignment="1" applyProtection="1">
      <alignment horizontal="center" vertical="center"/>
    </xf>
    <xf numFmtId="166" fontId="4" fillId="0" borderId="9" xfId="0" applyNumberFormat="1" applyFont="1" applyFill="1" applyBorder="1" applyAlignment="1" applyProtection="1">
      <alignment horizontal="center" vertical="center"/>
    </xf>
    <xf numFmtId="166" fontId="4" fillId="0" borderId="10" xfId="0" applyNumberFormat="1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11" xfId="0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 applyProtection="1">
      <alignment horizontal="center" vertical="center" wrapText="1"/>
    </xf>
    <xf numFmtId="166" fontId="27" fillId="0" borderId="0" xfId="0" applyNumberFormat="1" applyFont="1" applyBorder="1" applyAlignment="1" applyProtection="1">
      <alignment horizontal="center" vertical="center" wrapText="1"/>
      <protection locked="0"/>
    </xf>
    <xf numFmtId="0" fontId="27" fillId="0" borderId="12" xfId="0" applyFont="1" applyBorder="1" applyAlignment="1">
      <alignment horizontal="left" wrapText="1"/>
    </xf>
  </cellXfs>
  <cellStyles count="12">
    <cellStyle name="Normal_Доходи" xfId="3"/>
    <cellStyle name="Обычный" xfId="0" builtinId="0"/>
    <cellStyle name="Обычный 2" xfId="1"/>
    <cellStyle name="Обычный 2 2" xfId="4"/>
    <cellStyle name="Обычный 2 3" xfId="5"/>
    <cellStyle name="Обычный 3" xfId="2"/>
    <cellStyle name="Обычный 3 2" xfId="6"/>
    <cellStyle name="Обычный 4" xfId="7"/>
    <cellStyle name="Обычный 4 2" xfId="8"/>
    <cellStyle name="Обычный 5" xfId="9"/>
    <cellStyle name="Тысячи [0]_Розподіл (2)" xfId="10"/>
    <cellStyle name="Тысячи_Розподіл (2)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</sheetPr>
  <dimension ref="A1:P134"/>
  <sheetViews>
    <sheetView showZeros="0" tabSelected="1" showWhiteSpace="0" view="pageBreakPreview" zoomScale="70" zoomScaleNormal="62" zoomScaleSheetLayoutView="70" zoomScalePageLayoutView="50" workbookViewId="0">
      <pane ySplit="7" topLeftCell="A26" activePane="bottomLeft" state="frozen"/>
      <selection pane="bottomLeft" activeCell="A28" sqref="A28:C28"/>
    </sheetView>
  </sheetViews>
  <sheetFormatPr defaultRowHeight="15.75" x14ac:dyDescent="0.25"/>
  <cols>
    <col min="1" max="1" width="43.5" style="30" customWidth="1"/>
    <col min="2" max="2" width="18.625" style="30" customWidth="1"/>
    <col min="3" max="3" width="18.5" style="30" customWidth="1"/>
    <col min="4" max="4" width="18.125" style="30" customWidth="1"/>
    <col min="5" max="5" width="18.375" style="17" bestFit="1" customWidth="1"/>
    <col min="6" max="6" width="18.375" style="17" customWidth="1"/>
    <col min="7" max="7" width="17" style="17" customWidth="1"/>
    <col min="8" max="8" width="11.5" style="17" customWidth="1"/>
    <col min="9" max="9" width="19.125" customWidth="1"/>
    <col min="10" max="10" width="16.625" customWidth="1"/>
    <col min="11" max="11" width="9.75" customWidth="1"/>
    <col min="12" max="12" width="17.25" customWidth="1"/>
    <col min="13" max="13" width="20.25" customWidth="1"/>
    <col min="14" max="14" width="14.75" customWidth="1"/>
    <col min="15" max="15" width="17.25" customWidth="1"/>
  </cols>
  <sheetData>
    <row r="1" spans="1:16" ht="20.25" x14ac:dyDescent="0.3">
      <c r="L1" s="31"/>
      <c r="M1" s="32" t="s">
        <v>33</v>
      </c>
    </row>
    <row r="2" spans="1:16" ht="48" customHeight="1" x14ac:dyDescent="0.3">
      <c r="A2" s="51" t="s">
        <v>14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</row>
    <row r="3" spans="1:16" ht="18" customHeight="1" x14ac:dyDescent="0.35">
      <c r="A3" s="1"/>
      <c r="B3" s="1"/>
      <c r="C3" s="1"/>
      <c r="D3" s="1"/>
      <c r="E3" s="1"/>
      <c r="F3" s="1"/>
      <c r="G3" s="1"/>
      <c r="H3" s="2"/>
      <c r="I3" s="3"/>
      <c r="J3" s="3"/>
      <c r="K3" s="3"/>
      <c r="L3" s="4"/>
      <c r="M3" s="4" t="s">
        <v>0</v>
      </c>
    </row>
    <row r="4" spans="1:16" ht="32.25" customHeight="1" x14ac:dyDescent="0.25">
      <c r="A4" s="69" t="s">
        <v>1</v>
      </c>
      <c r="B4" s="69" t="s">
        <v>2</v>
      </c>
      <c r="C4" s="69" t="s">
        <v>3</v>
      </c>
      <c r="D4" s="69" t="s">
        <v>4</v>
      </c>
      <c r="E4" s="72" t="s">
        <v>5</v>
      </c>
      <c r="F4" s="73"/>
      <c r="G4" s="73"/>
      <c r="H4" s="74"/>
      <c r="I4" s="69" t="s">
        <v>6</v>
      </c>
      <c r="J4" s="65" t="s">
        <v>7</v>
      </c>
      <c r="K4" s="66"/>
      <c r="L4" s="62" t="s">
        <v>8</v>
      </c>
      <c r="M4" s="62" t="s">
        <v>9</v>
      </c>
    </row>
    <row r="5" spans="1:16" ht="52.5" customHeight="1" x14ac:dyDescent="0.25">
      <c r="A5" s="70"/>
      <c r="B5" s="70"/>
      <c r="C5" s="70"/>
      <c r="D5" s="70"/>
      <c r="E5" s="60" t="s">
        <v>10</v>
      </c>
      <c r="F5" s="60" t="s">
        <v>13</v>
      </c>
      <c r="G5" s="58" t="s">
        <v>7</v>
      </c>
      <c r="H5" s="59"/>
      <c r="I5" s="70"/>
      <c r="J5" s="67"/>
      <c r="K5" s="68"/>
      <c r="L5" s="63"/>
      <c r="M5" s="63"/>
    </row>
    <row r="6" spans="1:16" ht="63.75" customHeight="1" x14ac:dyDescent="0.25">
      <c r="A6" s="71"/>
      <c r="B6" s="71"/>
      <c r="C6" s="71"/>
      <c r="D6" s="71"/>
      <c r="E6" s="61"/>
      <c r="F6" s="61"/>
      <c r="G6" s="5" t="s">
        <v>11</v>
      </c>
      <c r="H6" s="6" t="s">
        <v>12</v>
      </c>
      <c r="I6" s="71"/>
      <c r="J6" s="5" t="s">
        <v>11</v>
      </c>
      <c r="K6" s="6" t="s">
        <v>12</v>
      </c>
      <c r="L6" s="64"/>
      <c r="M6" s="64"/>
    </row>
    <row r="7" spans="1:16" s="9" customFormat="1" ht="49.5" x14ac:dyDescent="0.35">
      <c r="A7" s="7" t="s">
        <v>34</v>
      </c>
      <c r="B7" s="8">
        <f>B9+B22</f>
        <v>24351.599999999995</v>
      </c>
      <c r="C7" s="8">
        <f t="shared" ref="C7:F7" si="0">C9+C22</f>
        <v>25375.300000000003</v>
      </c>
      <c r="D7" s="8">
        <f t="shared" si="0"/>
        <v>25375.300000000003</v>
      </c>
      <c r="E7" s="8">
        <f t="shared" si="0"/>
        <v>12321.8</v>
      </c>
      <c r="F7" s="8">
        <f t="shared" si="0"/>
        <v>12159.2</v>
      </c>
      <c r="G7" s="8">
        <f>F7-E7</f>
        <v>-162.59999999999854</v>
      </c>
      <c r="H7" s="8">
        <f>IF(E7=0,0,F7/E7*100)</f>
        <v>98.680387605706969</v>
      </c>
      <c r="I7" s="8">
        <f>I9+I22</f>
        <v>10860</v>
      </c>
      <c r="J7" s="8">
        <f>F7-I7</f>
        <v>1299.2000000000007</v>
      </c>
      <c r="K7" s="8">
        <f t="shared" ref="K7:K27" si="1">IF(I7=0,0,F7/I7*100)</f>
        <v>111.963167587477</v>
      </c>
      <c r="L7" s="8">
        <f>IF(C7=0,"",F7/C7*100)</f>
        <v>47.917463044771878</v>
      </c>
      <c r="M7" s="8">
        <f>IF(D7=0,"",F7/D7*100)</f>
        <v>47.917463044771878</v>
      </c>
    </row>
    <row r="8" spans="1:16" ht="23.25" customHeight="1" x14ac:dyDescent="0.35">
      <c r="A8" s="10"/>
      <c r="B8" s="11"/>
      <c r="C8" s="11"/>
      <c r="D8" s="12"/>
      <c r="E8" s="12"/>
      <c r="F8" s="12"/>
      <c r="G8" s="13">
        <f t="shared" ref="G8:G27" si="2">F8-E8</f>
        <v>0</v>
      </c>
      <c r="H8" s="13">
        <f t="shared" ref="H8:H27" si="3">IF(E8=0,0,F8/E8*100)</f>
        <v>0</v>
      </c>
      <c r="I8" s="12"/>
      <c r="J8" s="13">
        <f t="shared" ref="J8:J27" si="4">F8-I8</f>
        <v>0</v>
      </c>
      <c r="K8" s="12">
        <f t="shared" si="1"/>
        <v>0</v>
      </c>
      <c r="L8" s="12" t="str">
        <f t="shared" ref="L8:L27" si="5">IF(C8=0,"",F8/C8*100)</f>
        <v/>
      </c>
      <c r="M8" s="13" t="str">
        <f>IF(D8=0,"",F8/D8*100)</f>
        <v/>
      </c>
      <c r="O8" s="17"/>
      <c r="P8" s="14" t="e">
        <f t="shared" ref="P8:P27" si="6">M8-L8</f>
        <v>#VALUE!</v>
      </c>
    </row>
    <row r="9" spans="1:16" s="16" customFormat="1" ht="48" customHeight="1" x14ac:dyDescent="0.35">
      <c r="A9" s="19" t="s">
        <v>21</v>
      </c>
      <c r="B9" s="15">
        <f>SUM(B10:B21)</f>
        <v>23690.399999999994</v>
      </c>
      <c r="C9" s="15">
        <f>SUM(C10:C21)</f>
        <v>24972.700000000004</v>
      </c>
      <c r="D9" s="15">
        <f>SUM(D10:D21)</f>
        <v>24972.700000000004</v>
      </c>
      <c r="E9" s="15">
        <f>SUM(E10:E21)</f>
        <v>12137.5</v>
      </c>
      <c r="F9" s="15">
        <f>SUM(F10:F21)</f>
        <v>11881.2</v>
      </c>
      <c r="G9" s="15">
        <f t="shared" si="2"/>
        <v>-256.29999999999927</v>
      </c>
      <c r="H9" s="15">
        <f t="shared" si="3"/>
        <v>97.888362512873329</v>
      </c>
      <c r="I9" s="15">
        <f>SUM(I10:I21)</f>
        <v>10673.5</v>
      </c>
      <c r="J9" s="15">
        <f t="shared" si="4"/>
        <v>1207.7000000000007</v>
      </c>
      <c r="K9" s="15">
        <f t="shared" si="1"/>
        <v>111.31493886728816</v>
      </c>
      <c r="L9" s="15">
        <f t="shared" si="5"/>
        <v>47.576753815166157</v>
      </c>
      <c r="M9" s="15">
        <f t="shared" ref="M9:M27" si="7">IF(D9=0,"",F9/D9*100)</f>
        <v>47.576753815166157</v>
      </c>
      <c r="O9" s="18">
        <f>SUM(I10:I21)</f>
        <v>10673.5</v>
      </c>
      <c r="P9" s="14">
        <f t="shared" si="6"/>
        <v>0</v>
      </c>
    </row>
    <row r="10" spans="1:16" ht="49.5" customHeight="1" x14ac:dyDescent="0.35">
      <c r="A10" s="10" t="s">
        <v>15</v>
      </c>
      <c r="B10" s="11">
        <v>12382</v>
      </c>
      <c r="C10" s="11">
        <v>13244.1</v>
      </c>
      <c r="D10" s="12">
        <v>13244.1</v>
      </c>
      <c r="E10" s="12">
        <v>6590.3</v>
      </c>
      <c r="F10" s="12">
        <v>7127</v>
      </c>
      <c r="G10" s="13">
        <f t="shared" si="2"/>
        <v>536.69999999999982</v>
      </c>
      <c r="H10" s="13">
        <f t="shared" si="3"/>
        <v>108.143787081013</v>
      </c>
      <c r="I10" s="12">
        <v>5873.6</v>
      </c>
      <c r="J10" s="13">
        <f t="shared" si="4"/>
        <v>1253.3999999999996</v>
      </c>
      <c r="K10" s="12">
        <f t="shared" si="1"/>
        <v>121.3395532552438</v>
      </c>
      <c r="L10" s="12">
        <f t="shared" si="5"/>
        <v>53.812641100565529</v>
      </c>
      <c r="M10" s="13">
        <f t="shared" si="7"/>
        <v>53.812641100565529</v>
      </c>
      <c r="O10" s="17"/>
      <c r="P10" s="14">
        <f t="shared" si="6"/>
        <v>0</v>
      </c>
    </row>
    <row r="11" spans="1:16" ht="48.75" customHeight="1" x14ac:dyDescent="0.35">
      <c r="A11" s="10" t="s">
        <v>20</v>
      </c>
      <c r="B11" s="11">
        <v>118.5</v>
      </c>
      <c r="C11" s="11">
        <v>130.30000000000001</v>
      </c>
      <c r="D11" s="12">
        <v>130.30000000000001</v>
      </c>
      <c r="E11" s="12">
        <v>43.5</v>
      </c>
      <c r="F11" s="12">
        <v>65.7</v>
      </c>
      <c r="G11" s="13">
        <f t="shared" si="2"/>
        <v>22.200000000000003</v>
      </c>
      <c r="H11" s="13">
        <f t="shared" si="3"/>
        <v>151.0344827586207</v>
      </c>
      <c r="I11" s="12">
        <v>117.5</v>
      </c>
      <c r="J11" s="13">
        <f t="shared" si="4"/>
        <v>-51.8</v>
      </c>
      <c r="K11" s="12">
        <f t="shared" si="1"/>
        <v>55.914893617021278</v>
      </c>
      <c r="L11" s="12">
        <f t="shared" si="5"/>
        <v>50.422102839600925</v>
      </c>
      <c r="M11" s="13">
        <f t="shared" si="7"/>
        <v>50.422102839600925</v>
      </c>
      <c r="O11" s="17"/>
      <c r="P11" s="14">
        <f t="shared" si="6"/>
        <v>0</v>
      </c>
    </row>
    <row r="12" spans="1:16" ht="30.75" customHeight="1" x14ac:dyDescent="0.35">
      <c r="A12" s="10" t="s">
        <v>22</v>
      </c>
      <c r="B12" s="11">
        <v>43.3</v>
      </c>
      <c r="C12" s="11">
        <v>31.5</v>
      </c>
      <c r="D12" s="12">
        <v>31.5</v>
      </c>
      <c r="E12" s="12">
        <v>21.9</v>
      </c>
      <c r="F12" s="12">
        <v>13.3</v>
      </c>
      <c r="G12" s="13">
        <f t="shared" si="2"/>
        <v>-8.5999999999999979</v>
      </c>
      <c r="H12" s="13">
        <f t="shared" si="3"/>
        <v>60.730593607305941</v>
      </c>
      <c r="I12" s="12">
        <v>21.3</v>
      </c>
      <c r="J12" s="13">
        <f t="shared" si="4"/>
        <v>-8</v>
      </c>
      <c r="K12" s="12">
        <f t="shared" si="1"/>
        <v>62.441314553990615</v>
      </c>
      <c r="L12" s="12">
        <f t="shared" si="5"/>
        <v>42.222222222222221</v>
      </c>
      <c r="M12" s="13">
        <f t="shared" si="7"/>
        <v>42.222222222222221</v>
      </c>
      <c r="O12" s="17"/>
      <c r="P12" s="14">
        <f t="shared" si="6"/>
        <v>0</v>
      </c>
    </row>
    <row r="13" spans="1:16" ht="76.5" customHeight="1" x14ac:dyDescent="0.35">
      <c r="A13" s="10" t="s">
        <v>23</v>
      </c>
      <c r="B13" s="11">
        <v>604.6</v>
      </c>
      <c r="C13" s="11">
        <v>602</v>
      </c>
      <c r="D13" s="11">
        <v>602</v>
      </c>
      <c r="E13" s="12">
        <v>301</v>
      </c>
      <c r="F13" s="12">
        <v>314.10000000000002</v>
      </c>
      <c r="G13" s="13">
        <f t="shared" si="2"/>
        <v>13.100000000000023</v>
      </c>
      <c r="H13" s="13">
        <f t="shared" si="3"/>
        <v>104.35215946843854</v>
      </c>
      <c r="I13" s="12">
        <v>305.7</v>
      </c>
      <c r="J13" s="13">
        <f t="shared" si="4"/>
        <v>8.4000000000000341</v>
      </c>
      <c r="K13" s="12">
        <f t="shared" si="1"/>
        <v>102.747791952895</v>
      </c>
      <c r="L13" s="12">
        <f t="shared" si="5"/>
        <v>52.176079734219272</v>
      </c>
      <c r="M13" s="13">
        <f t="shared" si="7"/>
        <v>52.176079734219272</v>
      </c>
      <c r="O13" s="17"/>
      <c r="P13" s="14">
        <f t="shared" si="6"/>
        <v>0</v>
      </c>
    </row>
    <row r="14" spans="1:16" ht="54.75" customHeight="1" x14ac:dyDescent="0.35">
      <c r="A14" s="10" t="s">
        <v>24</v>
      </c>
      <c r="B14" s="11">
        <v>2482.5</v>
      </c>
      <c r="C14" s="11">
        <v>2506</v>
      </c>
      <c r="D14" s="11">
        <v>2506</v>
      </c>
      <c r="E14" s="12">
        <v>1253</v>
      </c>
      <c r="F14" s="12">
        <v>1085.5</v>
      </c>
      <c r="G14" s="13">
        <f t="shared" si="2"/>
        <v>-167.5</v>
      </c>
      <c r="H14" s="13">
        <f t="shared" si="3"/>
        <v>86.63208300079809</v>
      </c>
      <c r="I14" s="12">
        <v>1191.2</v>
      </c>
      <c r="J14" s="13">
        <f t="shared" si="4"/>
        <v>-105.70000000000005</v>
      </c>
      <c r="K14" s="12">
        <f t="shared" si="1"/>
        <v>91.126595030221623</v>
      </c>
      <c r="L14" s="12">
        <f t="shared" si="5"/>
        <v>43.316041500399045</v>
      </c>
      <c r="M14" s="13">
        <f t="shared" si="7"/>
        <v>43.316041500399045</v>
      </c>
      <c r="O14" s="17"/>
      <c r="P14" s="14">
        <f t="shared" si="6"/>
        <v>0</v>
      </c>
    </row>
    <row r="15" spans="1:16" ht="51" customHeight="1" x14ac:dyDescent="0.35">
      <c r="A15" s="10" t="s">
        <v>25</v>
      </c>
      <c r="B15" s="11">
        <v>543.79999999999995</v>
      </c>
      <c r="C15" s="11">
        <v>582.9</v>
      </c>
      <c r="D15" s="11">
        <v>582.9</v>
      </c>
      <c r="E15" s="12">
        <v>292.39999999999998</v>
      </c>
      <c r="F15" s="12">
        <v>295.60000000000002</v>
      </c>
      <c r="G15" s="13">
        <f t="shared" si="2"/>
        <v>3.2000000000000455</v>
      </c>
      <c r="H15" s="13">
        <f t="shared" si="3"/>
        <v>101.09439124487005</v>
      </c>
      <c r="I15" s="12">
        <v>236.8</v>
      </c>
      <c r="J15" s="13">
        <f t="shared" si="4"/>
        <v>58.800000000000011</v>
      </c>
      <c r="K15" s="12">
        <f t="shared" si="1"/>
        <v>124.83108108108108</v>
      </c>
      <c r="L15" s="12">
        <f t="shared" si="5"/>
        <v>50.71195745410877</v>
      </c>
      <c r="M15" s="13">
        <f t="shared" si="7"/>
        <v>50.71195745410877</v>
      </c>
      <c r="O15" s="17"/>
      <c r="P15" s="14">
        <f t="shared" si="6"/>
        <v>0</v>
      </c>
    </row>
    <row r="16" spans="1:16" ht="51" customHeight="1" x14ac:dyDescent="0.35">
      <c r="A16" s="10" t="s">
        <v>26</v>
      </c>
      <c r="B16" s="11">
        <v>1016.7</v>
      </c>
      <c r="C16" s="11">
        <v>1013</v>
      </c>
      <c r="D16" s="11">
        <v>1013</v>
      </c>
      <c r="E16" s="12">
        <v>330.1</v>
      </c>
      <c r="F16" s="12">
        <v>248.2</v>
      </c>
      <c r="G16" s="13">
        <f t="shared" si="2"/>
        <v>-81.900000000000034</v>
      </c>
      <c r="H16" s="13">
        <f t="shared" si="3"/>
        <v>75.189336564677362</v>
      </c>
      <c r="I16" s="12">
        <v>348.9</v>
      </c>
      <c r="J16" s="13">
        <f t="shared" si="4"/>
        <v>-100.69999999999999</v>
      </c>
      <c r="K16" s="12">
        <f t="shared" si="1"/>
        <v>71.137861851533387</v>
      </c>
      <c r="L16" s="12">
        <f t="shared" si="5"/>
        <v>24.501480750246792</v>
      </c>
      <c r="M16" s="13">
        <f t="shared" si="7"/>
        <v>24.501480750246792</v>
      </c>
      <c r="O16" s="17"/>
      <c r="P16" s="14">
        <f t="shared" si="6"/>
        <v>0</v>
      </c>
    </row>
    <row r="17" spans="1:16" ht="30.75" customHeight="1" x14ac:dyDescent="0.35">
      <c r="A17" s="10" t="s">
        <v>27</v>
      </c>
      <c r="B17" s="11">
        <v>1458.5</v>
      </c>
      <c r="C17" s="11">
        <v>1478.3</v>
      </c>
      <c r="D17" s="11">
        <v>1478.3</v>
      </c>
      <c r="E17" s="12">
        <v>624.9</v>
      </c>
      <c r="F17" s="12">
        <v>429.1</v>
      </c>
      <c r="G17" s="13">
        <f t="shared" si="2"/>
        <v>-195.79999999999995</v>
      </c>
      <c r="H17" s="13">
        <f t="shared" si="3"/>
        <v>68.666986717874863</v>
      </c>
      <c r="I17" s="12">
        <v>508.5</v>
      </c>
      <c r="J17" s="13">
        <f t="shared" si="4"/>
        <v>-79.399999999999977</v>
      </c>
      <c r="K17" s="12">
        <f t="shared" si="1"/>
        <v>84.385447394296946</v>
      </c>
      <c r="L17" s="12">
        <f t="shared" si="5"/>
        <v>29.026584590407907</v>
      </c>
      <c r="M17" s="13">
        <f t="shared" si="7"/>
        <v>29.026584590407907</v>
      </c>
      <c r="O17" s="17"/>
      <c r="P17" s="14">
        <f t="shared" si="6"/>
        <v>0</v>
      </c>
    </row>
    <row r="18" spans="1:16" ht="30.75" customHeight="1" x14ac:dyDescent="0.35">
      <c r="A18" s="10" t="s">
        <v>28</v>
      </c>
      <c r="B18" s="11">
        <v>6.3</v>
      </c>
      <c r="C18" s="11">
        <v>0</v>
      </c>
      <c r="D18" s="12"/>
      <c r="E18" s="12"/>
      <c r="F18" s="12"/>
      <c r="G18" s="13">
        <f t="shared" si="2"/>
        <v>0</v>
      </c>
      <c r="H18" s="13">
        <f t="shared" si="3"/>
        <v>0</v>
      </c>
      <c r="I18" s="12"/>
      <c r="J18" s="13">
        <f t="shared" si="4"/>
        <v>0</v>
      </c>
      <c r="K18" s="12">
        <f t="shared" si="1"/>
        <v>0</v>
      </c>
      <c r="L18" s="12" t="str">
        <f t="shared" si="5"/>
        <v/>
      </c>
      <c r="M18" s="13" t="str">
        <f t="shared" si="7"/>
        <v/>
      </c>
      <c r="O18" s="17"/>
      <c r="P18" s="14" t="e">
        <f t="shared" si="6"/>
        <v>#VALUE!</v>
      </c>
    </row>
    <row r="19" spans="1:16" ht="30.75" customHeight="1" x14ac:dyDescent="0.35">
      <c r="A19" s="10" t="s">
        <v>29</v>
      </c>
      <c r="B19" s="11">
        <v>316.10000000000002</v>
      </c>
      <c r="C19" s="11">
        <v>324.5</v>
      </c>
      <c r="D19" s="11">
        <v>324.5</v>
      </c>
      <c r="E19" s="12">
        <v>97.5</v>
      </c>
      <c r="F19" s="12">
        <v>90.5</v>
      </c>
      <c r="G19" s="13">
        <f t="shared" si="2"/>
        <v>-7</v>
      </c>
      <c r="H19" s="13">
        <f t="shared" si="3"/>
        <v>92.820512820512818</v>
      </c>
      <c r="I19" s="12">
        <v>37.799999999999997</v>
      </c>
      <c r="J19" s="13">
        <f t="shared" si="4"/>
        <v>52.7</v>
      </c>
      <c r="K19" s="12">
        <f t="shared" si="1"/>
        <v>239.41798941798945</v>
      </c>
      <c r="L19" s="12">
        <f t="shared" si="5"/>
        <v>27.889060092449924</v>
      </c>
      <c r="M19" s="13">
        <f t="shared" si="7"/>
        <v>27.889060092449924</v>
      </c>
      <c r="O19" s="17"/>
      <c r="P19" s="14">
        <f t="shared" si="6"/>
        <v>0</v>
      </c>
    </row>
    <row r="20" spans="1:16" ht="30.75" customHeight="1" x14ac:dyDescent="0.35">
      <c r="A20" s="10" t="s">
        <v>30</v>
      </c>
      <c r="B20" s="11">
        <v>4718.1000000000004</v>
      </c>
      <c r="C20" s="11">
        <v>5060.1000000000004</v>
      </c>
      <c r="D20" s="11">
        <v>5060.1000000000004</v>
      </c>
      <c r="E20" s="12">
        <v>2582.9</v>
      </c>
      <c r="F20" s="12">
        <v>2212.1999999999998</v>
      </c>
      <c r="G20" s="13">
        <f t="shared" si="2"/>
        <v>-370.70000000000027</v>
      </c>
      <c r="H20" s="13">
        <f t="shared" si="3"/>
        <v>85.647915134151518</v>
      </c>
      <c r="I20" s="12">
        <v>2032.2</v>
      </c>
      <c r="J20" s="13">
        <f t="shared" si="4"/>
        <v>179.99999999999977</v>
      </c>
      <c r="K20" s="12">
        <f t="shared" si="1"/>
        <v>108.85739592559787</v>
      </c>
      <c r="L20" s="12">
        <f t="shared" si="5"/>
        <v>43.718503586885625</v>
      </c>
      <c r="M20" s="13">
        <f t="shared" si="7"/>
        <v>43.718503586885625</v>
      </c>
      <c r="O20" s="17"/>
      <c r="P20" s="14">
        <f t="shared" si="6"/>
        <v>0</v>
      </c>
    </row>
    <row r="21" spans="1:16" ht="30.75" customHeight="1" x14ac:dyDescent="0.35">
      <c r="A21" s="10"/>
      <c r="B21" s="11"/>
      <c r="C21" s="11"/>
      <c r="D21" s="12"/>
      <c r="E21" s="12"/>
      <c r="F21" s="12"/>
      <c r="G21" s="13">
        <f t="shared" si="2"/>
        <v>0</v>
      </c>
      <c r="H21" s="13">
        <f t="shared" si="3"/>
        <v>0</v>
      </c>
      <c r="I21" s="12"/>
      <c r="J21" s="13">
        <f t="shared" si="4"/>
        <v>0</v>
      </c>
      <c r="K21" s="12">
        <f t="shared" si="1"/>
        <v>0</v>
      </c>
      <c r="L21" s="12" t="str">
        <f t="shared" si="5"/>
        <v/>
      </c>
      <c r="M21" s="13" t="str">
        <f t="shared" si="7"/>
        <v/>
      </c>
      <c r="O21" s="17"/>
      <c r="P21" s="14" t="e">
        <f t="shared" si="6"/>
        <v>#VALUE!</v>
      </c>
    </row>
    <row r="22" spans="1:16" s="16" customFormat="1" ht="46.5" customHeight="1" x14ac:dyDescent="0.35">
      <c r="A22" s="19" t="s">
        <v>19</v>
      </c>
      <c r="B22" s="15">
        <f>SUM(B23:B27)</f>
        <v>661.2</v>
      </c>
      <c r="C22" s="15">
        <f>SUM(C23:C27)</f>
        <v>402.6</v>
      </c>
      <c r="D22" s="15">
        <f>SUM(D23:D27)</f>
        <v>402.6</v>
      </c>
      <c r="E22" s="15">
        <f>SUM(E23:E27)</f>
        <v>184.3</v>
      </c>
      <c r="F22" s="15">
        <f>SUM(F23:F27)</f>
        <v>278</v>
      </c>
      <c r="G22" s="15">
        <f t="shared" si="2"/>
        <v>93.699999999999989</v>
      </c>
      <c r="H22" s="15">
        <f t="shared" si="3"/>
        <v>150.84102007596309</v>
      </c>
      <c r="I22" s="15">
        <f>SUM(I23:I27)</f>
        <v>186.50000000000003</v>
      </c>
      <c r="J22" s="15">
        <f t="shared" si="4"/>
        <v>91.499999999999972</v>
      </c>
      <c r="K22" s="15">
        <f t="shared" si="1"/>
        <v>149.06166219839142</v>
      </c>
      <c r="L22" s="15">
        <f t="shared" si="5"/>
        <v>69.051167411823144</v>
      </c>
      <c r="M22" s="15">
        <f t="shared" si="7"/>
        <v>69.051167411823144</v>
      </c>
      <c r="P22" s="14">
        <f t="shared" si="6"/>
        <v>0</v>
      </c>
    </row>
    <row r="23" spans="1:16" s="20" customFormat="1" ht="30.75" customHeight="1" x14ac:dyDescent="0.35">
      <c r="A23" s="10" t="s">
        <v>16</v>
      </c>
      <c r="B23" s="11">
        <v>54.4</v>
      </c>
      <c r="C23" s="11">
        <v>54.4</v>
      </c>
      <c r="D23" s="12">
        <v>54.4</v>
      </c>
      <c r="E23" s="12">
        <v>10.9</v>
      </c>
      <c r="F23" s="12">
        <v>4.3</v>
      </c>
      <c r="G23" s="13">
        <f t="shared" si="2"/>
        <v>-6.6000000000000005</v>
      </c>
      <c r="H23" s="13">
        <f t="shared" si="3"/>
        <v>39.449541284403665</v>
      </c>
      <c r="I23" s="12">
        <v>10.5</v>
      </c>
      <c r="J23" s="13">
        <f t="shared" si="4"/>
        <v>-6.2</v>
      </c>
      <c r="K23" s="12">
        <f t="shared" si="1"/>
        <v>40.952380952380949</v>
      </c>
      <c r="L23" s="12">
        <f t="shared" si="5"/>
        <v>7.9044117647058822</v>
      </c>
      <c r="M23" s="13">
        <f t="shared" si="7"/>
        <v>7.9044117647058822</v>
      </c>
      <c r="P23" s="14">
        <f t="shared" si="6"/>
        <v>0</v>
      </c>
    </row>
    <row r="24" spans="1:16" s="20" customFormat="1" ht="33" customHeight="1" x14ac:dyDescent="0.35">
      <c r="A24" s="10" t="s">
        <v>31</v>
      </c>
      <c r="B24" s="11">
        <v>23.7</v>
      </c>
      <c r="C24" s="11">
        <v>0</v>
      </c>
      <c r="D24" s="12">
        <v>0</v>
      </c>
      <c r="E24" s="12">
        <v>0</v>
      </c>
      <c r="F24" s="12">
        <v>36.299999999999997</v>
      </c>
      <c r="G24" s="13">
        <f t="shared" si="2"/>
        <v>36.299999999999997</v>
      </c>
      <c r="H24" s="13">
        <f t="shared" si="3"/>
        <v>0</v>
      </c>
      <c r="I24" s="12">
        <v>4.8</v>
      </c>
      <c r="J24" s="13">
        <f t="shared" si="4"/>
        <v>31.499999999999996</v>
      </c>
      <c r="K24" s="12">
        <f t="shared" si="1"/>
        <v>756.25</v>
      </c>
      <c r="L24" s="12" t="str">
        <f t="shared" si="5"/>
        <v/>
      </c>
      <c r="M24" s="13" t="str">
        <f t="shared" si="7"/>
        <v/>
      </c>
      <c r="P24" s="14" t="e">
        <f t="shared" si="6"/>
        <v>#VALUE!</v>
      </c>
    </row>
    <row r="25" spans="1:16" s="20" customFormat="1" ht="50.25" customHeight="1" x14ac:dyDescent="0.35">
      <c r="A25" s="10" t="s">
        <v>17</v>
      </c>
      <c r="B25" s="11">
        <v>289.8</v>
      </c>
      <c r="C25" s="11">
        <v>276.3</v>
      </c>
      <c r="D25" s="12">
        <v>276.3</v>
      </c>
      <c r="E25" s="12">
        <v>138.30000000000001</v>
      </c>
      <c r="F25" s="12">
        <v>185.1</v>
      </c>
      <c r="G25" s="13">
        <f t="shared" si="2"/>
        <v>46.799999999999983</v>
      </c>
      <c r="H25" s="13">
        <f t="shared" si="3"/>
        <v>133.8394793926247</v>
      </c>
      <c r="I25" s="12">
        <v>134.80000000000001</v>
      </c>
      <c r="J25" s="13">
        <f t="shared" si="4"/>
        <v>50.299999999999983</v>
      </c>
      <c r="K25" s="12">
        <f t="shared" si="1"/>
        <v>137.31454005934717</v>
      </c>
      <c r="L25" s="12">
        <f t="shared" si="5"/>
        <v>66.992399565689468</v>
      </c>
      <c r="M25" s="13">
        <f t="shared" si="7"/>
        <v>66.992399565689468</v>
      </c>
      <c r="P25" s="14">
        <f t="shared" si="6"/>
        <v>0</v>
      </c>
    </row>
    <row r="26" spans="1:16" s="20" customFormat="1" ht="52.5" customHeight="1" x14ac:dyDescent="0.35">
      <c r="A26" s="10" t="s">
        <v>18</v>
      </c>
      <c r="B26" s="11">
        <v>292.8</v>
      </c>
      <c r="C26" s="11">
        <v>71.900000000000006</v>
      </c>
      <c r="D26" s="12">
        <v>71.900000000000006</v>
      </c>
      <c r="E26" s="12">
        <v>35.1</v>
      </c>
      <c r="F26" s="12">
        <v>52.3</v>
      </c>
      <c r="G26" s="13">
        <f t="shared" si="2"/>
        <v>17.199999999999996</v>
      </c>
      <c r="H26" s="13">
        <f t="shared" si="3"/>
        <v>149.00284900284899</v>
      </c>
      <c r="I26" s="12">
        <v>36.4</v>
      </c>
      <c r="J26" s="13">
        <f t="shared" si="4"/>
        <v>15.899999999999999</v>
      </c>
      <c r="K26" s="12">
        <f t="shared" si="1"/>
        <v>143.68131868131869</v>
      </c>
      <c r="L26" s="12">
        <f t="shared" si="5"/>
        <v>72.739916550764931</v>
      </c>
      <c r="M26" s="13">
        <f t="shared" si="7"/>
        <v>72.739916550764931</v>
      </c>
      <c r="P26" s="14">
        <f t="shared" si="6"/>
        <v>0</v>
      </c>
    </row>
    <row r="27" spans="1:16" s="20" customFormat="1" ht="51.75" customHeight="1" x14ac:dyDescent="0.35">
      <c r="A27" s="10" t="s">
        <v>32</v>
      </c>
      <c r="B27" s="11">
        <v>0.5</v>
      </c>
      <c r="C27" s="11"/>
      <c r="D27" s="12"/>
      <c r="E27" s="12"/>
      <c r="F27" s="12"/>
      <c r="G27" s="13">
        <f t="shared" si="2"/>
        <v>0</v>
      </c>
      <c r="H27" s="13">
        <f t="shared" si="3"/>
        <v>0</v>
      </c>
      <c r="I27" s="12"/>
      <c r="J27" s="13">
        <f t="shared" si="4"/>
        <v>0</v>
      </c>
      <c r="K27" s="12">
        <f t="shared" si="1"/>
        <v>0</v>
      </c>
      <c r="L27" s="12" t="str">
        <f t="shared" si="5"/>
        <v/>
      </c>
      <c r="M27" s="13" t="str">
        <f t="shared" si="7"/>
        <v/>
      </c>
      <c r="P27" s="14" t="e">
        <f t="shared" si="6"/>
        <v>#VALUE!</v>
      </c>
    </row>
    <row r="28" spans="1:16" ht="31.5" customHeight="1" x14ac:dyDescent="0.3">
      <c r="A28" s="76" t="s">
        <v>46</v>
      </c>
      <c r="B28" s="76"/>
      <c r="C28" s="76"/>
      <c r="D28" s="21"/>
      <c r="E28" s="22"/>
      <c r="F28" s="75" t="s">
        <v>44</v>
      </c>
      <c r="G28" s="22"/>
      <c r="H28" s="22"/>
    </row>
    <row r="29" spans="1:16" x14ac:dyDescent="0.25">
      <c r="A29" s="23"/>
      <c r="B29" s="23"/>
      <c r="C29" s="23"/>
      <c r="D29" s="23"/>
      <c r="E29" s="24"/>
      <c r="F29" s="24"/>
      <c r="G29" s="24"/>
      <c r="H29" s="24"/>
    </row>
    <row r="30" spans="1:16" x14ac:dyDescent="0.25">
      <c r="A30" s="23"/>
      <c r="B30" s="23"/>
      <c r="C30" s="23"/>
      <c r="D30" s="23"/>
      <c r="E30" s="24"/>
      <c r="F30" s="24"/>
      <c r="G30" s="24"/>
      <c r="H30" s="24"/>
    </row>
    <row r="31" spans="1:16" x14ac:dyDescent="0.25">
      <c r="A31" s="23"/>
      <c r="B31" s="23"/>
      <c r="C31" s="23"/>
      <c r="D31" s="23"/>
      <c r="E31" s="24"/>
      <c r="F31" s="24"/>
      <c r="G31" s="24"/>
      <c r="H31" s="24"/>
    </row>
    <row r="32" spans="1:16" x14ac:dyDescent="0.25">
      <c r="A32" s="23"/>
      <c r="B32" s="23"/>
      <c r="C32" s="23"/>
      <c r="D32" s="23"/>
      <c r="E32" s="24"/>
      <c r="F32" s="24"/>
      <c r="G32" s="24"/>
      <c r="H32" s="24"/>
    </row>
    <row r="33" spans="1:8" x14ac:dyDescent="0.25">
      <c r="A33" s="23"/>
      <c r="B33" s="23"/>
      <c r="C33" s="23"/>
      <c r="D33" s="23"/>
      <c r="E33" s="24"/>
      <c r="F33" s="24"/>
      <c r="G33" s="24"/>
      <c r="H33" s="24"/>
    </row>
    <row r="34" spans="1:8" x14ac:dyDescent="0.25">
      <c r="A34" s="23"/>
      <c r="B34" s="23"/>
      <c r="C34" s="23"/>
      <c r="D34" s="23"/>
      <c r="E34" s="24"/>
      <c r="F34" s="24"/>
      <c r="G34" s="24"/>
      <c r="H34" s="24"/>
    </row>
    <row r="35" spans="1:8" x14ac:dyDescent="0.25">
      <c r="A35" s="23"/>
      <c r="B35" s="23"/>
      <c r="C35" s="23"/>
      <c r="D35" s="23"/>
      <c r="E35" s="24"/>
      <c r="F35" s="24"/>
      <c r="G35" s="24"/>
      <c r="H35" s="24"/>
    </row>
    <row r="36" spans="1:8" x14ac:dyDescent="0.25">
      <c r="A36" s="23"/>
      <c r="B36" s="23"/>
      <c r="C36" s="23"/>
      <c r="D36" s="23"/>
      <c r="E36" s="24"/>
      <c r="F36" s="24"/>
      <c r="G36" s="24"/>
      <c r="H36" s="24"/>
    </row>
    <row r="37" spans="1:8" x14ac:dyDescent="0.25">
      <c r="A37" s="23"/>
      <c r="B37" s="23"/>
      <c r="C37" s="23"/>
      <c r="D37" s="23"/>
      <c r="E37" s="24"/>
      <c r="F37" s="24"/>
      <c r="G37" s="24"/>
      <c r="H37" s="24"/>
    </row>
    <row r="38" spans="1:8" x14ac:dyDescent="0.25">
      <c r="A38" s="23"/>
      <c r="B38" s="23"/>
      <c r="C38" s="23"/>
      <c r="D38" s="23"/>
      <c r="E38" s="24"/>
      <c r="F38" s="24"/>
      <c r="G38" s="24"/>
      <c r="H38" s="24"/>
    </row>
    <row r="39" spans="1:8" x14ac:dyDescent="0.25">
      <c r="A39" s="23"/>
      <c r="B39" s="23"/>
      <c r="C39" s="23"/>
      <c r="D39" s="23"/>
      <c r="E39" s="24"/>
      <c r="F39" s="24"/>
      <c r="G39" s="24"/>
      <c r="H39" s="24"/>
    </row>
    <row r="40" spans="1:8" x14ac:dyDescent="0.25">
      <c r="A40" s="23"/>
      <c r="B40" s="23"/>
      <c r="C40" s="23"/>
      <c r="D40" s="23"/>
      <c r="E40" s="24"/>
      <c r="F40" s="24"/>
      <c r="G40" s="24"/>
      <c r="H40" s="24"/>
    </row>
    <row r="41" spans="1:8" x14ac:dyDescent="0.25">
      <c r="A41" s="23"/>
      <c r="B41" s="23"/>
      <c r="C41" s="23"/>
      <c r="D41" s="23"/>
      <c r="E41" s="24"/>
      <c r="F41" s="24"/>
      <c r="G41" s="24"/>
      <c r="H41" s="24"/>
    </row>
    <row r="42" spans="1:8" x14ac:dyDescent="0.25">
      <c r="A42" s="23"/>
      <c r="B42" s="23"/>
      <c r="C42" s="23"/>
      <c r="D42" s="23"/>
      <c r="E42" s="24"/>
      <c r="F42" s="24"/>
      <c r="G42" s="24"/>
      <c r="H42" s="24"/>
    </row>
    <row r="43" spans="1:8" x14ac:dyDescent="0.25">
      <c r="A43" s="23"/>
      <c r="B43" s="23"/>
      <c r="C43" s="23"/>
      <c r="D43" s="23"/>
      <c r="E43" s="24"/>
      <c r="F43" s="24"/>
      <c r="G43" s="24"/>
      <c r="H43" s="24"/>
    </row>
    <row r="44" spans="1:8" x14ac:dyDescent="0.25">
      <c r="A44" s="23"/>
      <c r="B44" s="23"/>
      <c r="C44" s="23"/>
      <c r="D44" s="23"/>
      <c r="E44" s="24"/>
      <c r="F44" s="24"/>
      <c r="G44" s="24"/>
      <c r="H44" s="24"/>
    </row>
    <row r="45" spans="1:8" x14ac:dyDescent="0.25">
      <c r="A45" s="23"/>
      <c r="B45" s="23"/>
      <c r="C45" s="23"/>
      <c r="D45" s="23"/>
      <c r="E45" s="24"/>
      <c r="F45" s="24"/>
      <c r="G45" s="24"/>
      <c r="H45" s="24"/>
    </row>
    <row r="46" spans="1:8" x14ac:dyDescent="0.25">
      <c r="A46" s="23"/>
      <c r="B46" s="23"/>
      <c r="C46" s="23"/>
      <c r="D46" s="23"/>
      <c r="E46" s="24"/>
      <c r="F46" s="24"/>
      <c r="G46" s="24"/>
      <c r="H46" s="24"/>
    </row>
    <row r="47" spans="1:8" x14ac:dyDescent="0.25">
      <c r="A47" s="25"/>
      <c r="B47" s="25"/>
      <c r="C47" s="25"/>
      <c r="D47" s="25"/>
      <c r="E47" s="26"/>
      <c r="F47" s="26"/>
      <c r="G47" s="26"/>
      <c r="H47" s="26"/>
    </row>
    <row r="48" spans="1:8" x14ac:dyDescent="0.25">
      <c r="A48" s="23"/>
      <c r="B48" s="23"/>
      <c r="C48" s="23"/>
      <c r="D48" s="23"/>
      <c r="E48" s="24"/>
      <c r="F48" s="24"/>
      <c r="G48" s="24"/>
      <c r="H48" s="24"/>
    </row>
    <row r="49" spans="1:8" x14ac:dyDescent="0.25">
      <c r="A49" s="25"/>
      <c r="B49" s="25"/>
      <c r="C49" s="25"/>
      <c r="D49" s="25"/>
      <c r="E49" s="26"/>
      <c r="F49" s="26"/>
      <c r="G49" s="26"/>
      <c r="H49" s="26"/>
    </row>
    <row r="50" spans="1:8" x14ac:dyDescent="0.25">
      <c r="A50" s="25"/>
      <c r="B50" s="25"/>
      <c r="C50" s="25"/>
      <c r="D50" s="25"/>
      <c r="E50" s="26"/>
      <c r="F50" s="26"/>
      <c r="G50" s="26"/>
      <c r="H50" s="26"/>
    </row>
    <row r="51" spans="1:8" x14ac:dyDescent="0.25">
      <c r="A51" s="25"/>
      <c r="B51" s="25"/>
      <c r="C51" s="25"/>
      <c r="D51" s="25"/>
      <c r="E51" s="26"/>
      <c r="F51" s="26"/>
      <c r="G51" s="26"/>
      <c r="H51" s="26"/>
    </row>
    <row r="52" spans="1:8" x14ac:dyDescent="0.25">
      <c r="A52" s="25"/>
      <c r="B52" s="25"/>
      <c r="C52" s="25"/>
      <c r="D52" s="25"/>
      <c r="E52" s="26"/>
      <c r="F52" s="26"/>
      <c r="G52" s="26"/>
      <c r="H52" s="26"/>
    </row>
    <row r="53" spans="1:8" ht="15.75" customHeight="1" x14ac:dyDescent="0.25">
      <c r="A53" s="27"/>
      <c r="B53" s="27"/>
      <c r="C53" s="27"/>
      <c r="D53" s="27"/>
      <c r="E53"/>
      <c r="F53"/>
      <c r="G53"/>
      <c r="H53"/>
    </row>
    <row r="54" spans="1:8" x14ac:dyDescent="0.25">
      <c r="A54" s="28"/>
      <c r="B54" s="28"/>
      <c r="C54" s="28"/>
      <c r="D54" s="28"/>
      <c r="E54" s="29"/>
      <c r="F54" s="29"/>
      <c r="G54" s="29"/>
      <c r="H54" s="29"/>
    </row>
    <row r="55" spans="1:8" x14ac:dyDescent="0.25">
      <c r="A55" s="28"/>
      <c r="B55" s="28"/>
      <c r="C55" s="28"/>
      <c r="D55" s="28"/>
      <c r="E55" s="29"/>
      <c r="F55" s="29"/>
      <c r="G55" s="29"/>
      <c r="H55" s="29"/>
    </row>
    <row r="56" spans="1:8" x14ac:dyDescent="0.25">
      <c r="A56" s="28"/>
      <c r="B56" s="28"/>
      <c r="C56" s="28"/>
      <c r="D56" s="28"/>
      <c r="E56" s="29"/>
      <c r="F56" s="29"/>
      <c r="G56" s="29"/>
      <c r="H56" s="29"/>
    </row>
    <row r="57" spans="1:8" ht="46.5" customHeight="1" x14ac:dyDescent="0.25">
      <c r="A57" s="21"/>
      <c r="B57" s="21"/>
      <c r="C57" s="21"/>
      <c r="D57" s="21"/>
      <c r="E57" s="22"/>
      <c r="F57" s="22"/>
      <c r="G57" s="22"/>
      <c r="H57" s="22"/>
    </row>
    <row r="58" spans="1:8" x14ac:dyDescent="0.25">
      <c r="A58" s="23"/>
      <c r="B58" s="23"/>
      <c r="C58" s="23"/>
      <c r="D58" s="23"/>
      <c r="E58" s="24"/>
      <c r="F58" s="24"/>
      <c r="G58" s="24"/>
      <c r="H58" s="24"/>
    </row>
    <row r="59" spans="1:8" x14ac:dyDescent="0.25">
      <c r="A59" s="23"/>
      <c r="B59" s="23"/>
      <c r="C59" s="23"/>
      <c r="D59" s="23"/>
      <c r="E59" s="24"/>
      <c r="F59" s="24"/>
      <c r="G59" s="24"/>
      <c r="H59" s="24"/>
    </row>
    <row r="60" spans="1:8" x14ac:dyDescent="0.25">
      <c r="A60" s="23"/>
      <c r="B60" s="23"/>
      <c r="C60" s="23"/>
      <c r="D60" s="23"/>
      <c r="E60" s="24"/>
      <c r="F60" s="24"/>
      <c r="G60" s="24"/>
      <c r="H60" s="24"/>
    </row>
    <row r="61" spans="1:8" x14ac:dyDescent="0.25">
      <c r="A61" s="23"/>
      <c r="B61" s="23"/>
      <c r="C61" s="23"/>
      <c r="D61" s="23"/>
      <c r="E61" s="24"/>
      <c r="F61" s="24"/>
      <c r="G61" s="24"/>
      <c r="H61" s="24"/>
    </row>
    <row r="62" spans="1:8" x14ac:dyDescent="0.25">
      <c r="A62" s="23"/>
      <c r="B62" s="23"/>
      <c r="C62" s="23"/>
      <c r="D62" s="23"/>
      <c r="E62" s="24"/>
      <c r="F62" s="24"/>
      <c r="G62" s="24"/>
      <c r="H62" s="24"/>
    </row>
    <row r="63" spans="1:8" x14ac:dyDescent="0.25">
      <c r="A63" s="23"/>
      <c r="B63" s="23"/>
      <c r="C63" s="23"/>
      <c r="D63" s="23"/>
      <c r="E63" s="24"/>
      <c r="F63" s="24"/>
      <c r="G63" s="24"/>
      <c r="H63" s="24"/>
    </row>
    <row r="64" spans="1:8" x14ac:dyDescent="0.25">
      <c r="A64" s="23"/>
      <c r="B64" s="23"/>
      <c r="C64" s="23"/>
      <c r="D64" s="23"/>
      <c r="E64" s="24"/>
      <c r="F64" s="24"/>
      <c r="G64" s="24"/>
      <c r="H64" s="24"/>
    </row>
    <row r="65" spans="1:8" x14ac:dyDescent="0.25">
      <c r="A65" s="23"/>
      <c r="B65" s="23"/>
      <c r="C65" s="23"/>
      <c r="D65" s="23"/>
      <c r="E65" s="24"/>
      <c r="F65" s="24"/>
      <c r="G65" s="24"/>
      <c r="H65" s="24"/>
    </row>
    <row r="66" spans="1:8" x14ac:dyDescent="0.25">
      <c r="A66" s="23"/>
      <c r="B66" s="23"/>
      <c r="C66" s="23"/>
      <c r="D66" s="23"/>
      <c r="E66" s="24"/>
      <c r="F66" s="24"/>
      <c r="G66" s="24"/>
      <c r="H66" s="24"/>
    </row>
    <row r="67" spans="1:8" x14ac:dyDescent="0.25">
      <c r="A67" s="23"/>
      <c r="B67" s="23"/>
      <c r="C67" s="23"/>
      <c r="D67" s="23"/>
      <c r="E67" s="24"/>
      <c r="F67" s="24"/>
      <c r="G67" s="24"/>
      <c r="H67" s="24"/>
    </row>
    <row r="68" spans="1:8" x14ac:dyDescent="0.25">
      <c r="A68" s="23"/>
      <c r="B68" s="23"/>
      <c r="C68" s="23"/>
      <c r="D68" s="23"/>
      <c r="E68" s="24"/>
      <c r="F68" s="24"/>
      <c r="G68" s="24"/>
      <c r="H68" s="24"/>
    </row>
    <row r="69" spans="1:8" x14ac:dyDescent="0.25">
      <c r="A69" s="23"/>
      <c r="B69" s="23"/>
      <c r="C69" s="23"/>
      <c r="D69" s="23"/>
      <c r="E69" s="24"/>
      <c r="F69" s="24"/>
      <c r="G69" s="24"/>
      <c r="H69" s="24"/>
    </row>
    <row r="70" spans="1:8" x14ac:dyDescent="0.25">
      <c r="A70" s="23"/>
      <c r="B70" s="23"/>
      <c r="C70" s="23"/>
      <c r="D70" s="23"/>
      <c r="E70" s="24"/>
      <c r="F70" s="24"/>
      <c r="G70" s="24"/>
      <c r="H70" s="24"/>
    </row>
    <row r="71" spans="1:8" x14ac:dyDescent="0.25">
      <c r="A71" s="23"/>
      <c r="B71" s="23"/>
      <c r="C71" s="23"/>
      <c r="D71" s="23"/>
      <c r="E71" s="24"/>
      <c r="F71" s="24"/>
      <c r="G71" s="24"/>
      <c r="H71" s="24"/>
    </row>
    <row r="72" spans="1:8" x14ac:dyDescent="0.25">
      <c r="A72" s="23"/>
      <c r="B72" s="23"/>
      <c r="C72" s="23"/>
      <c r="D72" s="23"/>
      <c r="E72" s="24"/>
      <c r="F72" s="24"/>
      <c r="G72" s="24"/>
      <c r="H72" s="24"/>
    </row>
    <row r="73" spans="1:8" x14ac:dyDescent="0.25">
      <c r="A73" s="23"/>
      <c r="B73" s="23"/>
      <c r="C73" s="23"/>
      <c r="D73" s="23"/>
      <c r="E73" s="24"/>
      <c r="F73" s="24"/>
      <c r="G73" s="24"/>
      <c r="H73" s="24"/>
    </row>
    <row r="74" spans="1:8" x14ac:dyDescent="0.25">
      <c r="A74" s="23"/>
      <c r="B74" s="23"/>
      <c r="C74" s="23"/>
      <c r="D74" s="23"/>
      <c r="E74" s="24"/>
      <c r="F74" s="24"/>
      <c r="G74" s="24"/>
      <c r="H74" s="24"/>
    </row>
    <row r="75" spans="1:8" x14ac:dyDescent="0.25">
      <c r="A75" s="23"/>
      <c r="B75" s="23"/>
      <c r="C75" s="23"/>
      <c r="D75" s="23"/>
      <c r="E75" s="24"/>
      <c r="F75" s="24"/>
      <c r="G75" s="24"/>
      <c r="H75" s="24"/>
    </row>
    <row r="76" spans="1:8" x14ac:dyDescent="0.25">
      <c r="A76" s="25"/>
      <c r="B76" s="25"/>
      <c r="C76" s="25"/>
      <c r="D76" s="25"/>
      <c r="E76" s="26"/>
      <c r="F76" s="26"/>
      <c r="G76" s="26"/>
      <c r="H76" s="26"/>
    </row>
    <row r="77" spans="1:8" x14ac:dyDescent="0.25">
      <c r="A77" s="23"/>
      <c r="B77" s="23"/>
      <c r="C77" s="23"/>
      <c r="D77" s="23"/>
      <c r="E77" s="24"/>
      <c r="F77" s="24"/>
      <c r="G77" s="24"/>
      <c r="H77" s="24"/>
    </row>
    <row r="78" spans="1:8" x14ac:dyDescent="0.25">
      <c r="A78" s="25"/>
      <c r="B78" s="25"/>
      <c r="C78" s="25"/>
      <c r="D78" s="25"/>
      <c r="E78" s="26"/>
      <c r="F78" s="26"/>
      <c r="G78" s="26"/>
      <c r="H78" s="26"/>
    </row>
    <row r="79" spans="1:8" ht="15.75" customHeight="1" x14ac:dyDescent="0.25">
      <c r="A79" s="27"/>
      <c r="B79" s="27"/>
      <c r="C79" s="27"/>
      <c r="D79" s="27"/>
      <c r="E79"/>
      <c r="F79"/>
      <c r="G79"/>
      <c r="H79"/>
    </row>
    <row r="80" spans="1:8" x14ac:dyDescent="0.25">
      <c r="A80" s="28"/>
      <c r="B80" s="28"/>
      <c r="C80" s="28"/>
      <c r="D80" s="28"/>
      <c r="E80" s="29"/>
      <c r="F80" s="29"/>
      <c r="G80" s="29"/>
      <c r="H80" s="29"/>
    </row>
    <row r="81" spans="1:8" x14ac:dyDescent="0.25">
      <c r="A81" s="28"/>
      <c r="B81" s="28"/>
      <c r="C81" s="28"/>
      <c r="D81" s="28"/>
      <c r="E81" s="29"/>
      <c r="F81" s="29"/>
      <c r="G81" s="29"/>
      <c r="H81" s="29"/>
    </row>
    <row r="82" spans="1:8" x14ac:dyDescent="0.25">
      <c r="A82" s="28"/>
      <c r="B82" s="28"/>
      <c r="C82" s="28"/>
      <c r="D82" s="28"/>
      <c r="E82" s="29"/>
      <c r="F82" s="29"/>
      <c r="G82" s="29"/>
      <c r="H82" s="29"/>
    </row>
    <row r="83" spans="1:8" ht="31.5" customHeight="1" x14ac:dyDescent="0.25">
      <c r="A83" s="21"/>
      <c r="B83" s="21"/>
      <c r="C83" s="21"/>
      <c r="D83" s="21"/>
      <c r="E83" s="22"/>
      <c r="F83" s="22"/>
      <c r="G83" s="22"/>
      <c r="H83" s="22"/>
    </row>
    <row r="84" spans="1:8" x14ac:dyDescent="0.25">
      <c r="A84" s="23"/>
      <c r="B84" s="23"/>
      <c r="C84" s="23"/>
      <c r="D84" s="23"/>
      <c r="E84" s="24"/>
      <c r="F84" s="24"/>
      <c r="G84" s="24"/>
      <c r="H84" s="24"/>
    </row>
    <row r="85" spans="1:8" x14ac:dyDescent="0.25">
      <c r="A85" s="23"/>
      <c r="B85" s="23"/>
      <c r="C85" s="23"/>
      <c r="D85" s="23"/>
      <c r="E85" s="24"/>
      <c r="F85" s="24"/>
      <c r="G85" s="24"/>
      <c r="H85" s="24"/>
    </row>
    <row r="86" spans="1:8" x14ac:dyDescent="0.25">
      <c r="A86" s="23"/>
      <c r="B86" s="23"/>
      <c r="C86" s="23"/>
      <c r="D86" s="23"/>
      <c r="E86" s="24"/>
      <c r="F86" s="24"/>
      <c r="G86" s="24"/>
      <c r="H86" s="24"/>
    </row>
    <row r="87" spans="1:8" x14ac:dyDescent="0.25">
      <c r="A87" s="23"/>
      <c r="B87" s="23"/>
      <c r="C87" s="23"/>
      <c r="D87" s="23"/>
      <c r="E87" s="24"/>
      <c r="F87" s="24"/>
      <c r="G87" s="24"/>
      <c r="H87" s="24"/>
    </row>
    <row r="88" spans="1:8" x14ac:dyDescent="0.25">
      <c r="A88" s="23"/>
      <c r="B88" s="23"/>
      <c r="C88" s="23"/>
      <c r="D88" s="23"/>
      <c r="E88" s="24"/>
      <c r="F88" s="24"/>
      <c r="G88" s="24"/>
      <c r="H88" s="24"/>
    </row>
    <row r="89" spans="1:8" x14ac:dyDescent="0.25">
      <c r="A89" s="23"/>
      <c r="B89" s="23"/>
      <c r="C89" s="23"/>
      <c r="D89" s="23"/>
      <c r="E89" s="24"/>
      <c r="F89" s="24"/>
      <c r="G89" s="24"/>
      <c r="H89" s="24"/>
    </row>
    <row r="90" spans="1:8" x14ac:dyDescent="0.25">
      <c r="A90" s="23"/>
      <c r="B90" s="23"/>
      <c r="C90" s="23"/>
      <c r="D90" s="23"/>
      <c r="E90" s="24"/>
      <c r="F90" s="24"/>
      <c r="G90" s="24"/>
      <c r="H90" s="24"/>
    </row>
    <row r="91" spans="1:8" x14ac:dyDescent="0.25">
      <c r="A91" s="23"/>
      <c r="B91" s="23"/>
      <c r="C91" s="23"/>
      <c r="D91" s="23"/>
      <c r="E91" s="24"/>
      <c r="F91" s="24"/>
      <c r="G91" s="24"/>
      <c r="H91" s="24"/>
    </row>
    <row r="92" spans="1:8" x14ac:dyDescent="0.25">
      <c r="A92" s="23"/>
      <c r="B92" s="23"/>
      <c r="C92" s="23"/>
      <c r="D92" s="23"/>
      <c r="E92" s="24"/>
      <c r="F92" s="24"/>
      <c r="G92" s="24"/>
      <c r="H92" s="24"/>
    </row>
    <row r="93" spans="1:8" x14ac:dyDescent="0.25">
      <c r="A93" s="23"/>
      <c r="B93" s="23"/>
      <c r="C93" s="23"/>
      <c r="D93" s="23"/>
      <c r="E93" s="24"/>
      <c r="F93" s="24"/>
      <c r="G93" s="24"/>
      <c r="H93" s="24"/>
    </row>
    <row r="94" spans="1:8" x14ac:dyDescent="0.25">
      <c r="A94" s="23"/>
      <c r="B94" s="23"/>
      <c r="C94" s="23"/>
      <c r="D94" s="23"/>
      <c r="E94" s="24"/>
      <c r="F94" s="24"/>
      <c r="G94" s="24"/>
      <c r="H94" s="24"/>
    </row>
    <row r="95" spans="1:8" x14ac:dyDescent="0.25">
      <c r="A95" s="23"/>
      <c r="B95" s="23"/>
      <c r="C95" s="23"/>
      <c r="D95" s="23"/>
      <c r="E95" s="24"/>
      <c r="F95" s="24"/>
      <c r="G95" s="24"/>
      <c r="H95" s="24"/>
    </row>
    <row r="96" spans="1:8" x14ac:dyDescent="0.25">
      <c r="A96" s="23"/>
      <c r="B96" s="23"/>
      <c r="C96" s="23"/>
      <c r="D96" s="23"/>
      <c r="E96" s="24"/>
      <c r="F96" s="24"/>
      <c r="G96" s="24"/>
      <c r="H96" s="24"/>
    </row>
    <row r="97" spans="1:8" x14ac:dyDescent="0.25">
      <c r="A97" s="23"/>
      <c r="B97" s="23"/>
      <c r="C97" s="23"/>
      <c r="D97" s="23"/>
      <c r="E97" s="24"/>
      <c r="F97" s="24"/>
      <c r="G97" s="24"/>
      <c r="H97" s="24"/>
    </row>
    <row r="98" spans="1:8" x14ac:dyDescent="0.25">
      <c r="A98" s="23"/>
      <c r="B98" s="23"/>
      <c r="C98" s="23"/>
      <c r="D98" s="23"/>
      <c r="E98" s="24"/>
      <c r="F98" s="24"/>
      <c r="G98" s="24"/>
      <c r="H98" s="24"/>
    </row>
    <row r="99" spans="1:8" x14ac:dyDescent="0.25">
      <c r="A99" s="23"/>
      <c r="B99" s="23"/>
      <c r="C99" s="23"/>
      <c r="D99" s="23"/>
      <c r="E99" s="24"/>
      <c r="F99" s="24"/>
      <c r="G99" s="24"/>
      <c r="H99" s="24"/>
    </row>
    <row r="100" spans="1:8" x14ac:dyDescent="0.25">
      <c r="A100" s="23"/>
      <c r="B100" s="23"/>
      <c r="C100" s="23"/>
      <c r="D100" s="23"/>
      <c r="E100" s="24"/>
      <c r="F100" s="24"/>
      <c r="G100" s="24"/>
      <c r="H100" s="24"/>
    </row>
    <row r="101" spans="1:8" x14ac:dyDescent="0.25">
      <c r="A101" s="23"/>
      <c r="B101" s="23"/>
      <c r="C101" s="23"/>
      <c r="D101" s="23"/>
      <c r="E101" s="24"/>
      <c r="F101" s="24"/>
      <c r="G101" s="24"/>
      <c r="H101" s="24"/>
    </row>
    <row r="102" spans="1:8" x14ac:dyDescent="0.25">
      <c r="A102" s="25"/>
      <c r="B102" s="25"/>
      <c r="C102" s="25"/>
      <c r="D102" s="25"/>
      <c r="E102" s="26"/>
      <c r="F102" s="26"/>
      <c r="G102" s="26"/>
      <c r="H102" s="26"/>
    </row>
    <row r="103" spans="1:8" x14ac:dyDescent="0.25">
      <c r="A103" s="23"/>
      <c r="B103" s="23"/>
      <c r="C103" s="23"/>
      <c r="D103" s="23"/>
      <c r="E103" s="24"/>
      <c r="F103" s="24"/>
      <c r="G103" s="24"/>
      <c r="H103" s="24"/>
    </row>
    <row r="104" spans="1:8" x14ac:dyDescent="0.25">
      <c r="A104" s="25"/>
      <c r="B104" s="25"/>
      <c r="C104" s="25"/>
      <c r="D104" s="25"/>
      <c r="E104" s="26"/>
      <c r="F104" s="26"/>
      <c r="G104" s="26"/>
      <c r="H104" s="26"/>
    </row>
    <row r="105" spans="1:8" x14ac:dyDescent="0.25">
      <c r="A105" s="25"/>
      <c r="B105" s="25"/>
      <c r="C105" s="25"/>
      <c r="D105" s="25"/>
      <c r="E105" s="26"/>
      <c r="F105" s="26"/>
      <c r="G105" s="26"/>
      <c r="H105" s="26"/>
    </row>
    <row r="106" spans="1:8" x14ac:dyDescent="0.25">
      <c r="A106" s="25"/>
      <c r="B106" s="25"/>
      <c r="C106" s="25"/>
      <c r="D106" s="25"/>
      <c r="E106" s="26"/>
      <c r="F106" s="26"/>
      <c r="G106" s="26"/>
      <c r="H106" s="26"/>
    </row>
    <row r="107" spans="1:8" x14ac:dyDescent="0.25">
      <c r="A107" s="25"/>
      <c r="B107" s="25"/>
      <c r="C107" s="25"/>
      <c r="D107" s="25"/>
      <c r="E107" s="26"/>
      <c r="F107" s="26"/>
      <c r="G107" s="26"/>
      <c r="H107" s="26"/>
    </row>
    <row r="108" spans="1:8" x14ac:dyDescent="0.25">
      <c r="A108" s="27"/>
      <c r="B108" s="27"/>
      <c r="C108" s="27"/>
      <c r="D108" s="27"/>
      <c r="E108"/>
      <c r="F108"/>
      <c r="G108"/>
      <c r="H108"/>
    </row>
    <row r="109" spans="1:8" x14ac:dyDescent="0.25">
      <c r="A109" s="28"/>
      <c r="B109" s="28"/>
      <c r="C109" s="28"/>
      <c r="D109" s="28"/>
      <c r="E109" s="29"/>
      <c r="F109" s="29"/>
      <c r="G109" s="29"/>
      <c r="H109" s="29"/>
    </row>
    <row r="110" spans="1:8" x14ac:dyDescent="0.25">
      <c r="A110" s="28"/>
      <c r="B110" s="28"/>
      <c r="C110" s="28"/>
      <c r="D110" s="28"/>
      <c r="E110" s="29"/>
      <c r="F110" s="29"/>
      <c r="G110" s="29"/>
      <c r="H110" s="29"/>
    </row>
    <row r="111" spans="1:8" x14ac:dyDescent="0.25">
      <c r="A111" s="28"/>
      <c r="B111" s="28"/>
      <c r="C111" s="28"/>
      <c r="D111" s="28"/>
      <c r="E111" s="29"/>
      <c r="F111" s="29"/>
      <c r="G111" s="29"/>
      <c r="H111" s="29"/>
    </row>
    <row r="112" spans="1:8" x14ac:dyDescent="0.25">
      <c r="A112" s="28"/>
      <c r="B112" s="28"/>
      <c r="C112" s="28"/>
      <c r="D112" s="28"/>
      <c r="E112" s="29"/>
      <c r="F112" s="29"/>
      <c r="G112" s="29"/>
      <c r="H112" s="29"/>
    </row>
    <row r="113" spans="1:8" ht="31.5" customHeight="1" x14ac:dyDescent="0.25">
      <c r="A113" s="21"/>
      <c r="B113" s="21"/>
      <c r="C113" s="21"/>
      <c r="D113" s="21"/>
      <c r="E113" s="22"/>
      <c r="F113" s="22"/>
      <c r="G113" s="22"/>
      <c r="H113" s="22"/>
    </row>
    <row r="114" spans="1:8" x14ac:dyDescent="0.25">
      <c r="A114" s="23"/>
      <c r="B114" s="23"/>
      <c r="C114" s="23"/>
      <c r="D114" s="23"/>
      <c r="E114" s="24"/>
      <c r="F114" s="24"/>
      <c r="G114" s="24"/>
      <c r="H114" s="24"/>
    </row>
    <row r="115" spans="1:8" x14ac:dyDescent="0.25">
      <c r="A115" s="23"/>
      <c r="B115" s="23"/>
      <c r="C115" s="23"/>
      <c r="D115" s="23"/>
      <c r="E115" s="24"/>
      <c r="F115" s="24"/>
      <c r="G115" s="24"/>
      <c r="H115" s="24"/>
    </row>
    <row r="116" spans="1:8" x14ac:dyDescent="0.25">
      <c r="A116" s="23"/>
      <c r="B116" s="23"/>
      <c r="C116" s="23"/>
      <c r="D116" s="23"/>
      <c r="E116" s="24"/>
      <c r="F116" s="24"/>
      <c r="G116" s="24"/>
      <c r="H116" s="24"/>
    </row>
    <row r="117" spans="1:8" x14ac:dyDescent="0.25">
      <c r="A117" s="23"/>
      <c r="B117" s="23"/>
      <c r="C117" s="23"/>
      <c r="D117" s="23"/>
      <c r="E117" s="24"/>
      <c r="F117" s="24"/>
      <c r="G117" s="24"/>
      <c r="H117" s="24"/>
    </row>
    <row r="118" spans="1:8" x14ac:dyDescent="0.25">
      <c r="A118" s="23"/>
      <c r="B118" s="23"/>
      <c r="C118" s="23"/>
      <c r="D118" s="23"/>
      <c r="E118" s="24"/>
      <c r="F118" s="24"/>
      <c r="G118" s="24"/>
      <c r="H118" s="24"/>
    </row>
    <row r="119" spans="1:8" x14ac:dyDescent="0.25">
      <c r="A119" s="23"/>
      <c r="B119" s="23"/>
      <c r="C119" s="23"/>
      <c r="D119" s="23"/>
      <c r="E119" s="24"/>
      <c r="F119" s="24"/>
      <c r="G119" s="24"/>
      <c r="H119" s="24"/>
    </row>
    <row r="120" spans="1:8" x14ac:dyDescent="0.25">
      <c r="A120" s="23"/>
      <c r="B120" s="23"/>
      <c r="C120" s="23"/>
      <c r="D120" s="23"/>
      <c r="E120" s="24"/>
      <c r="F120" s="24"/>
      <c r="G120" s="24"/>
      <c r="H120" s="24"/>
    </row>
    <row r="121" spans="1:8" x14ac:dyDescent="0.25">
      <c r="A121" s="23"/>
      <c r="B121" s="23"/>
      <c r="C121" s="23"/>
      <c r="D121" s="23"/>
      <c r="E121" s="24"/>
      <c r="F121" s="24"/>
      <c r="G121" s="24"/>
      <c r="H121" s="24"/>
    </row>
    <row r="122" spans="1:8" x14ac:dyDescent="0.25">
      <c r="A122" s="23"/>
      <c r="B122" s="23"/>
      <c r="C122" s="23"/>
      <c r="D122" s="23"/>
      <c r="E122" s="24"/>
      <c r="F122" s="24"/>
      <c r="G122" s="24"/>
      <c r="H122" s="24"/>
    </row>
    <row r="123" spans="1:8" x14ac:dyDescent="0.25">
      <c r="A123" s="23"/>
      <c r="B123" s="23"/>
      <c r="C123" s="23"/>
      <c r="D123" s="23"/>
      <c r="E123" s="24"/>
      <c r="F123" s="24"/>
      <c r="G123" s="24"/>
      <c r="H123" s="24"/>
    </row>
    <row r="124" spans="1:8" x14ac:dyDescent="0.25">
      <c r="A124" s="23"/>
      <c r="B124" s="23"/>
      <c r="C124" s="23"/>
      <c r="D124" s="23"/>
      <c r="E124" s="24"/>
      <c r="F124" s="24"/>
      <c r="G124" s="24"/>
      <c r="H124" s="24"/>
    </row>
    <row r="125" spans="1:8" x14ac:dyDescent="0.25">
      <c r="A125" s="23"/>
      <c r="B125" s="23"/>
      <c r="C125" s="23"/>
      <c r="D125" s="23"/>
      <c r="E125" s="24"/>
      <c r="F125" s="24"/>
      <c r="G125" s="24"/>
      <c r="H125" s="24"/>
    </row>
    <row r="126" spans="1:8" x14ac:dyDescent="0.25">
      <c r="A126" s="23"/>
      <c r="B126" s="23"/>
      <c r="C126" s="23"/>
      <c r="D126" s="23"/>
      <c r="E126" s="24"/>
      <c r="F126" s="24"/>
      <c r="G126" s="24"/>
      <c r="H126" s="24"/>
    </row>
    <row r="127" spans="1:8" x14ac:dyDescent="0.25">
      <c r="A127" s="23"/>
      <c r="B127" s="23"/>
      <c r="C127" s="23"/>
      <c r="D127" s="23"/>
      <c r="E127" s="24"/>
      <c r="F127" s="24"/>
      <c r="G127" s="24"/>
      <c r="H127" s="24"/>
    </row>
    <row r="128" spans="1:8" x14ac:dyDescent="0.25">
      <c r="A128" s="23"/>
      <c r="B128" s="23"/>
      <c r="C128" s="23"/>
      <c r="D128" s="23"/>
      <c r="E128" s="24"/>
      <c r="F128" s="24"/>
      <c r="G128" s="24"/>
      <c r="H128" s="24"/>
    </row>
    <row r="129" spans="1:8" x14ac:dyDescent="0.25">
      <c r="A129" s="23"/>
      <c r="B129" s="23"/>
      <c r="C129" s="23"/>
      <c r="D129" s="23"/>
      <c r="E129" s="24"/>
      <c r="F129" s="24"/>
      <c r="G129" s="24"/>
      <c r="H129" s="24"/>
    </row>
    <row r="130" spans="1:8" x14ac:dyDescent="0.25">
      <c r="A130" s="23"/>
      <c r="B130" s="23"/>
      <c r="C130" s="23"/>
      <c r="D130" s="23"/>
      <c r="E130" s="24"/>
      <c r="F130" s="24"/>
      <c r="G130" s="24"/>
      <c r="H130" s="24"/>
    </row>
    <row r="131" spans="1:8" x14ac:dyDescent="0.25">
      <c r="A131" s="23"/>
      <c r="B131" s="23"/>
      <c r="C131" s="23"/>
      <c r="D131" s="23"/>
      <c r="E131" s="24"/>
      <c r="F131" s="24"/>
      <c r="G131" s="24"/>
      <c r="H131" s="24"/>
    </row>
    <row r="132" spans="1:8" x14ac:dyDescent="0.25">
      <c r="A132" s="25"/>
      <c r="B132" s="25"/>
      <c r="C132" s="25"/>
      <c r="D132" s="25"/>
      <c r="E132" s="26"/>
      <c r="F132" s="26"/>
      <c r="G132" s="26"/>
      <c r="H132" s="26"/>
    </row>
    <row r="133" spans="1:8" x14ac:dyDescent="0.25">
      <c r="A133" s="23"/>
      <c r="B133" s="23"/>
      <c r="C133" s="23"/>
      <c r="D133" s="23"/>
      <c r="E133" s="24"/>
      <c r="F133" s="24"/>
      <c r="G133" s="24"/>
      <c r="H133" s="24"/>
    </row>
    <row r="134" spans="1:8" x14ac:dyDescent="0.25">
      <c r="A134" s="25"/>
      <c r="B134" s="25"/>
      <c r="C134" s="25"/>
      <c r="D134" s="25"/>
      <c r="E134" s="26"/>
      <c r="F134" s="26"/>
      <c r="G134" s="26"/>
      <c r="H134" s="26"/>
    </row>
  </sheetData>
  <mergeCells count="14">
    <mergeCell ref="A28:C28"/>
    <mergeCell ref="E5:E6"/>
    <mergeCell ref="F5:F6"/>
    <mergeCell ref="G5:H5"/>
    <mergeCell ref="A2:M2"/>
    <mergeCell ref="A4:A6"/>
    <mergeCell ref="B4:B6"/>
    <mergeCell ref="C4:C6"/>
    <mergeCell ref="D4:D6"/>
    <mergeCell ref="E4:H4"/>
    <mergeCell ref="I4:I6"/>
    <mergeCell ref="J4:K5"/>
    <mergeCell ref="L4:L6"/>
    <mergeCell ref="M4:M6"/>
  </mergeCells>
  <printOptions horizontalCentered="1"/>
  <pageMargins left="0.23622047244094491" right="0.23622047244094491" top="0.19685039370078741" bottom="0.19685039370078741" header="0.31496062992125984" footer="0.19685039370078741"/>
  <pageSetup paperSize="9" scale="50" orientation="landscape" blackAndWhite="1" r:id="rId1"/>
  <headerFooter alignWithMargins="0">
    <oddFooter>&amp;R&amp;8&amp;Z&amp;F&amp;A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workbookViewId="0">
      <selection activeCell="M1" sqref="M1"/>
    </sheetView>
  </sheetViews>
  <sheetFormatPr defaultRowHeight="15.75" x14ac:dyDescent="0.25"/>
  <cols>
    <col min="1" max="1" width="25" customWidth="1"/>
    <col min="2" max="2" width="9.25" customWidth="1"/>
    <col min="3" max="3" width="8.75" customWidth="1"/>
    <col min="4" max="4" width="9.5" customWidth="1"/>
    <col min="5" max="5" width="8.75" customWidth="1"/>
    <col min="6" max="6" width="9.375" customWidth="1"/>
    <col min="7" max="7" width="7.875" customWidth="1"/>
    <col min="8" max="8" width="7.75" customWidth="1"/>
    <col min="9" max="9" width="9.5" customWidth="1"/>
    <col min="10" max="11" width="8.125" customWidth="1"/>
    <col min="12" max="12" width="9.75" customWidth="1"/>
    <col min="13" max="13" width="10.25" customWidth="1"/>
  </cols>
  <sheetData>
    <row r="1" spans="1:13" x14ac:dyDescent="0.25">
      <c r="A1" s="33"/>
      <c r="B1" s="33"/>
      <c r="C1" s="33"/>
      <c r="D1" s="33"/>
      <c r="E1" s="34"/>
      <c r="F1" s="34"/>
      <c r="G1" s="34"/>
      <c r="H1" s="34"/>
      <c r="I1" s="35"/>
      <c r="J1" s="35"/>
      <c r="K1" s="35"/>
      <c r="L1" s="36"/>
      <c r="M1" s="36" t="s">
        <v>45</v>
      </c>
    </row>
    <row r="2" spans="1:13" ht="28.5" customHeight="1" x14ac:dyDescent="0.25">
      <c r="A2" s="54" t="s">
        <v>14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</row>
    <row r="3" spans="1:13" x14ac:dyDescent="0.25">
      <c r="A3" s="37"/>
      <c r="B3" s="37"/>
      <c r="C3" s="37"/>
      <c r="D3" s="37"/>
      <c r="E3" s="37"/>
      <c r="F3" s="37"/>
      <c r="G3" s="37"/>
      <c r="H3" s="34"/>
      <c r="I3" s="35"/>
      <c r="J3" s="35"/>
      <c r="K3" s="35"/>
      <c r="L3" s="38"/>
      <c r="M3" s="38" t="s">
        <v>0</v>
      </c>
    </row>
    <row r="4" spans="1:13" x14ac:dyDescent="0.25">
      <c r="A4" s="55" t="s">
        <v>1</v>
      </c>
      <c r="B4" s="55" t="s">
        <v>2</v>
      </c>
      <c r="C4" s="55" t="s">
        <v>35</v>
      </c>
      <c r="D4" s="55" t="s">
        <v>4</v>
      </c>
      <c r="E4" s="56" t="s">
        <v>5</v>
      </c>
      <c r="F4" s="56"/>
      <c r="G4" s="56"/>
      <c r="H4" s="56"/>
      <c r="I4" s="55" t="s">
        <v>6</v>
      </c>
      <c r="J4" s="53" t="s">
        <v>7</v>
      </c>
      <c r="K4" s="53"/>
      <c r="L4" s="57" t="s">
        <v>8</v>
      </c>
      <c r="M4" s="57" t="s">
        <v>9</v>
      </c>
    </row>
    <row r="5" spans="1:13" x14ac:dyDescent="0.25">
      <c r="A5" s="55"/>
      <c r="B5" s="55"/>
      <c r="C5" s="55"/>
      <c r="D5" s="55"/>
      <c r="E5" s="52" t="s">
        <v>10</v>
      </c>
      <c r="F5" s="52" t="s">
        <v>13</v>
      </c>
      <c r="G5" s="53" t="s">
        <v>7</v>
      </c>
      <c r="H5" s="53"/>
      <c r="I5" s="55"/>
      <c r="J5" s="53"/>
      <c r="K5" s="53"/>
      <c r="L5" s="57"/>
      <c r="M5" s="57"/>
    </row>
    <row r="6" spans="1:13" ht="60.75" customHeight="1" x14ac:dyDescent="0.25">
      <c r="A6" s="55"/>
      <c r="B6" s="55"/>
      <c r="C6" s="55"/>
      <c r="D6" s="55"/>
      <c r="E6" s="52"/>
      <c r="F6" s="52"/>
      <c r="G6" s="39" t="s">
        <v>11</v>
      </c>
      <c r="H6" s="40" t="s">
        <v>12</v>
      </c>
      <c r="I6" s="55"/>
      <c r="J6" s="39" t="s">
        <v>11</v>
      </c>
      <c r="K6" s="40" t="s">
        <v>12</v>
      </c>
      <c r="L6" s="57"/>
      <c r="M6" s="57"/>
    </row>
    <row r="7" spans="1:13" ht="31.5" x14ac:dyDescent="0.25">
      <c r="A7" s="42" t="s">
        <v>34</v>
      </c>
      <c r="B7" s="46">
        <f>B9+B13+B20</f>
        <v>1676.6999999999998</v>
      </c>
      <c r="C7" s="46">
        <f>C9+C13+C20</f>
        <v>657.8</v>
      </c>
      <c r="D7" s="46">
        <f>D9+D13+D20</f>
        <v>657.8</v>
      </c>
      <c r="E7" s="46">
        <f>E9+E13+E20</f>
        <v>328.9</v>
      </c>
      <c r="F7" s="46">
        <f>F9+F13+F20</f>
        <v>265.5</v>
      </c>
      <c r="G7" s="46">
        <f>F7-E7</f>
        <v>-63.399999999999977</v>
      </c>
      <c r="H7" s="49">
        <f>F7*100/E7</f>
        <v>80.723624201885073</v>
      </c>
      <c r="I7" s="46">
        <f>I9+I13+I20</f>
        <v>553.80000000000007</v>
      </c>
      <c r="J7" s="46">
        <f>F7-I7</f>
        <v>-288.30000000000007</v>
      </c>
      <c r="K7" s="49">
        <f>F7*100/I7</f>
        <v>47.941495124593708</v>
      </c>
      <c r="L7" s="49">
        <f>F7*100/C7</f>
        <v>40.361812100942537</v>
      </c>
      <c r="M7" s="49">
        <f>F7*100/D7</f>
        <v>40.361812100942537</v>
      </c>
    </row>
    <row r="8" spans="1:13" x14ac:dyDescent="0.25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</row>
    <row r="9" spans="1:13" ht="31.5" x14ac:dyDescent="0.25">
      <c r="A9" s="43" t="s">
        <v>21</v>
      </c>
      <c r="B9" s="46">
        <f>B10+B11+B12</f>
        <v>18.3</v>
      </c>
      <c r="C9" s="46">
        <f>C10+C11+C12</f>
        <v>0</v>
      </c>
      <c r="D9" s="46">
        <f>D10+D11+D12</f>
        <v>0</v>
      </c>
      <c r="E9" s="46">
        <f>E10+E11+E12</f>
        <v>0</v>
      </c>
      <c r="F9" s="46">
        <f>F10+F11+F12</f>
        <v>12.8</v>
      </c>
      <c r="G9" s="46">
        <f>F9-E9</f>
        <v>12.8</v>
      </c>
      <c r="H9" s="46"/>
      <c r="I9" s="46">
        <f>I10+I11+I12</f>
        <v>4.8</v>
      </c>
      <c r="J9" s="46">
        <f>F9-I9</f>
        <v>8</v>
      </c>
      <c r="K9" s="46"/>
      <c r="L9" s="46"/>
      <c r="M9" s="46"/>
    </row>
    <row r="10" spans="1:13" x14ac:dyDescent="0.25">
      <c r="A10" s="44" t="s">
        <v>36</v>
      </c>
      <c r="B10" s="41">
        <v>18.3</v>
      </c>
      <c r="C10" s="41">
        <v>0</v>
      </c>
      <c r="D10" s="41">
        <v>0</v>
      </c>
      <c r="E10" s="41">
        <v>0</v>
      </c>
      <c r="F10" s="41">
        <v>12.8</v>
      </c>
      <c r="G10" s="41">
        <f>F10-E10</f>
        <v>12.8</v>
      </c>
      <c r="H10" s="41"/>
      <c r="I10" s="41">
        <v>4.8</v>
      </c>
      <c r="J10" s="46">
        <f>F10-I10</f>
        <v>8</v>
      </c>
      <c r="K10" s="41"/>
      <c r="L10" s="41"/>
      <c r="M10" s="41"/>
    </row>
    <row r="11" spans="1:13" ht="13.5" customHeight="1" x14ac:dyDescent="0.25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</row>
    <row r="12" spans="1:13" ht="0.75" hidden="1" customHeight="1" x14ac:dyDescent="0.2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</row>
    <row r="13" spans="1:13" ht="31.5" x14ac:dyDescent="0.25">
      <c r="A13" s="43" t="s">
        <v>19</v>
      </c>
      <c r="B13" s="46">
        <f>B14+B15+B16+B17+B18</f>
        <v>1583.6999999999998</v>
      </c>
      <c r="C13" s="46">
        <f t="shared" ref="C13:F13" si="0">C14+C15+C16+C17+C18</f>
        <v>657.8</v>
      </c>
      <c r="D13" s="46">
        <f t="shared" si="0"/>
        <v>657.8</v>
      </c>
      <c r="E13" s="46">
        <f t="shared" si="0"/>
        <v>328.9</v>
      </c>
      <c r="F13" s="46">
        <f t="shared" si="0"/>
        <v>252.7</v>
      </c>
      <c r="G13" s="46">
        <f>F13-E13</f>
        <v>-76.199999999999989</v>
      </c>
      <c r="H13" s="49">
        <f>F13*100/E13</f>
        <v>76.831863788385533</v>
      </c>
      <c r="I13" s="46">
        <f>I14+I15+I16+I17+I18</f>
        <v>474.3</v>
      </c>
      <c r="J13" s="46">
        <f>F13-I13</f>
        <v>-221.60000000000002</v>
      </c>
      <c r="K13" s="49">
        <f>F13*100/I13</f>
        <v>53.27851570735821</v>
      </c>
      <c r="L13" s="49">
        <f>F13*100/C13</f>
        <v>38.415931894192767</v>
      </c>
      <c r="M13" s="49">
        <f>F13*100/D13</f>
        <v>38.415931894192767</v>
      </c>
    </row>
    <row r="14" spans="1:13" ht="31.5" x14ac:dyDescent="0.25">
      <c r="A14" s="45" t="s">
        <v>32</v>
      </c>
      <c r="B14" s="41">
        <v>30.7</v>
      </c>
      <c r="C14" s="41">
        <v>0</v>
      </c>
      <c r="D14" s="41">
        <v>0</v>
      </c>
      <c r="E14" s="41">
        <v>0</v>
      </c>
      <c r="F14" s="41">
        <v>0.7</v>
      </c>
      <c r="G14" s="41">
        <f t="shared" ref="G14:G18" si="1">F14-E14</f>
        <v>0.7</v>
      </c>
      <c r="H14" s="41"/>
      <c r="I14" s="41">
        <v>30.3</v>
      </c>
      <c r="J14" s="46">
        <f t="shared" ref="J14:J18" si="2">F14-I14</f>
        <v>-29.6</v>
      </c>
      <c r="K14" s="49">
        <f t="shared" ref="K14:K18" si="3">F14*100/I14</f>
        <v>2.3102310231023102</v>
      </c>
      <c r="L14" s="49"/>
      <c r="M14" s="41"/>
    </row>
    <row r="15" spans="1:13" ht="31.5" x14ac:dyDescent="0.25">
      <c r="A15" s="45" t="s">
        <v>37</v>
      </c>
      <c r="B15" s="41">
        <v>16.100000000000001</v>
      </c>
      <c r="C15" s="41">
        <v>0</v>
      </c>
      <c r="D15" s="41">
        <v>0</v>
      </c>
      <c r="E15" s="41">
        <v>0</v>
      </c>
      <c r="F15" s="41">
        <v>0</v>
      </c>
      <c r="G15" s="41">
        <f t="shared" si="1"/>
        <v>0</v>
      </c>
      <c r="H15" s="41"/>
      <c r="I15" s="41">
        <v>13.1</v>
      </c>
      <c r="J15" s="46">
        <f t="shared" si="2"/>
        <v>-13.1</v>
      </c>
      <c r="K15" s="49">
        <f t="shared" si="3"/>
        <v>0</v>
      </c>
      <c r="L15" s="41"/>
      <c r="M15" s="41"/>
    </row>
    <row r="16" spans="1:13" ht="31.5" x14ac:dyDescent="0.25">
      <c r="A16" s="45" t="s">
        <v>38</v>
      </c>
      <c r="B16" s="41">
        <v>788.4</v>
      </c>
      <c r="C16" s="41">
        <v>648.5</v>
      </c>
      <c r="D16" s="41">
        <v>648.5</v>
      </c>
      <c r="E16" s="41">
        <v>324.2</v>
      </c>
      <c r="F16" s="41">
        <v>189.7</v>
      </c>
      <c r="G16" s="41">
        <f t="shared" si="1"/>
        <v>-134.5</v>
      </c>
      <c r="H16" s="48">
        <f>F16*100/E16</f>
        <v>58.513263417643429</v>
      </c>
      <c r="I16" s="41">
        <v>380.6</v>
      </c>
      <c r="J16" s="46">
        <f t="shared" si="2"/>
        <v>-190.90000000000003</v>
      </c>
      <c r="K16" s="49">
        <f t="shared" si="3"/>
        <v>49.84235417761429</v>
      </c>
      <c r="L16" s="48">
        <f>F16*100/C16</f>
        <v>29.252120277563609</v>
      </c>
      <c r="M16" s="48">
        <f>F16*100/D16</f>
        <v>29.252120277563609</v>
      </c>
    </row>
    <row r="17" spans="1:13" x14ac:dyDescent="0.25">
      <c r="A17" s="45" t="s">
        <v>40</v>
      </c>
      <c r="B17" s="41">
        <v>16.399999999999999</v>
      </c>
      <c r="C17" s="41">
        <v>9.3000000000000007</v>
      </c>
      <c r="D17" s="41">
        <v>9.3000000000000007</v>
      </c>
      <c r="E17" s="41">
        <v>4.7</v>
      </c>
      <c r="F17" s="41">
        <v>8.3000000000000007</v>
      </c>
      <c r="G17" s="41">
        <f t="shared" si="1"/>
        <v>3.6000000000000005</v>
      </c>
      <c r="H17" s="48">
        <f>F17*100/E17</f>
        <v>176.59574468085108</v>
      </c>
      <c r="I17" s="41">
        <v>8</v>
      </c>
      <c r="J17" s="46">
        <f t="shared" si="2"/>
        <v>0.30000000000000071</v>
      </c>
      <c r="K17" s="49">
        <f t="shared" si="3"/>
        <v>103.75000000000001</v>
      </c>
      <c r="L17" s="48">
        <f>F17*100/C17</f>
        <v>89.247311827956992</v>
      </c>
      <c r="M17" s="48">
        <f>F17*100/D17</f>
        <v>89.247311827956992</v>
      </c>
    </row>
    <row r="18" spans="1:13" ht="31.5" x14ac:dyDescent="0.25">
      <c r="A18" s="45" t="s">
        <v>39</v>
      </c>
      <c r="B18" s="41">
        <v>732.1</v>
      </c>
      <c r="C18" s="41">
        <v>0</v>
      </c>
      <c r="D18" s="41">
        <v>0</v>
      </c>
      <c r="E18" s="41">
        <v>0</v>
      </c>
      <c r="F18" s="41">
        <v>54</v>
      </c>
      <c r="G18" s="41">
        <f t="shared" si="1"/>
        <v>54</v>
      </c>
      <c r="H18" s="41"/>
      <c r="I18" s="41">
        <v>42.3</v>
      </c>
      <c r="J18" s="46">
        <f t="shared" si="2"/>
        <v>11.700000000000003</v>
      </c>
      <c r="K18" s="49">
        <f t="shared" si="3"/>
        <v>127.65957446808511</v>
      </c>
      <c r="L18" s="41"/>
      <c r="M18" s="41"/>
    </row>
    <row r="19" spans="1:13" x14ac:dyDescent="0.25">
      <c r="A19" s="41"/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</row>
    <row r="20" spans="1:13" ht="31.5" x14ac:dyDescent="0.25">
      <c r="A20" s="47" t="s">
        <v>41</v>
      </c>
      <c r="B20" s="46">
        <f>B21+B22</f>
        <v>74.7</v>
      </c>
      <c r="C20" s="46">
        <f t="shared" ref="C20:F20" si="4">C21+C22</f>
        <v>0</v>
      </c>
      <c r="D20" s="46">
        <f t="shared" si="4"/>
        <v>0</v>
      </c>
      <c r="E20" s="46">
        <f t="shared" si="4"/>
        <v>0</v>
      </c>
      <c r="F20" s="46">
        <f t="shared" si="4"/>
        <v>0</v>
      </c>
      <c r="G20" s="46"/>
      <c r="H20" s="46"/>
      <c r="I20" s="46">
        <f>I21+I22</f>
        <v>74.7</v>
      </c>
      <c r="J20" s="46">
        <f>F20-I20</f>
        <v>-74.7</v>
      </c>
      <c r="K20" s="46"/>
      <c r="L20" s="46"/>
      <c r="M20" s="46"/>
    </row>
    <row r="21" spans="1:13" ht="31.5" x14ac:dyDescent="0.25">
      <c r="A21" s="45" t="s">
        <v>42</v>
      </c>
      <c r="B21" s="41">
        <v>74.7</v>
      </c>
      <c r="C21" s="41">
        <v>0</v>
      </c>
      <c r="D21" s="41">
        <v>0</v>
      </c>
      <c r="E21" s="41">
        <v>0</v>
      </c>
      <c r="F21" s="41">
        <v>0</v>
      </c>
      <c r="G21" s="41"/>
      <c r="H21" s="41"/>
      <c r="I21" s="41">
        <v>74.7</v>
      </c>
      <c r="J21" s="46">
        <f>F21-I21</f>
        <v>-74.7</v>
      </c>
      <c r="K21" s="41"/>
      <c r="L21" s="41"/>
      <c r="M21" s="41"/>
    </row>
    <row r="22" spans="1:13" x14ac:dyDescent="0.25">
      <c r="A22" s="41"/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</row>
    <row r="24" spans="1:13" x14ac:dyDescent="0.25">
      <c r="A24" s="50" t="s">
        <v>43</v>
      </c>
      <c r="I24" s="50" t="s">
        <v>44</v>
      </c>
    </row>
  </sheetData>
  <mergeCells count="13">
    <mergeCell ref="E5:E6"/>
    <mergeCell ref="F5:F6"/>
    <mergeCell ref="G5:H5"/>
    <mergeCell ref="A2:M2"/>
    <mergeCell ref="A4:A6"/>
    <mergeCell ref="B4:B6"/>
    <mergeCell ref="C4:C6"/>
    <mergeCell ref="D4:D6"/>
    <mergeCell ref="E4:H4"/>
    <mergeCell ref="I4:I6"/>
    <mergeCell ref="J4:K5"/>
    <mergeCell ref="L4:L6"/>
    <mergeCell ref="M4:M6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ЗФ</vt:lpstr>
      <vt:lpstr>СФ</vt:lpstr>
      <vt:lpstr>Лист3</vt:lpstr>
      <vt:lpstr>ЗФ!Заголовки_для_печати</vt:lpstr>
      <vt:lpstr>ЗФ!Область_печати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Галицький Андрій Володимирович</dc:creator>
  <cp:lastModifiedBy>Buhgalter</cp:lastModifiedBy>
  <cp:lastPrinted>2020-08-17T07:22:33Z</cp:lastPrinted>
  <dcterms:created xsi:type="dcterms:W3CDTF">2020-06-26T08:49:09Z</dcterms:created>
  <dcterms:modified xsi:type="dcterms:W3CDTF">2020-08-17T07:23:07Z</dcterms:modified>
</cp:coreProperties>
</file>